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Роспись расходов" sheetId="1" r:id="rId1"/>
  </sheets>
  <definedNames>
    <definedName name="_xlnm._FilterDatabase" localSheetId="0" hidden="1">'Роспись расходов'!$A$12:$G$195</definedName>
    <definedName name="BFT_Print_Titles" localSheetId="0">'Роспись расходов'!$10:$12</definedName>
    <definedName name="_xlnm.Print_Titles" localSheetId="0">'Роспись расходов'!$10:$12</definedName>
  </definedNames>
  <calcPr fullCalcOnLoad="1"/>
</workbook>
</file>

<file path=xl/sharedStrings.xml><?xml version="1.0" encoding="utf-8"?>
<sst xmlns="http://schemas.openxmlformats.org/spreadsheetml/2006/main" count="1012" uniqueCount="238">
  <si>
    <t>Содержание органов местного самоуправления</t>
  </si>
  <si>
    <t>Обеспечение деятельности органов местного самоуправления, в том числе оплата труда немуниципальных служащих, в рамках непрограммных расходов ОМСУ</t>
  </si>
  <si>
    <t>122</t>
  </si>
  <si>
    <t>Иные выплаты персоналу государственных (муниципальных) органов, за исключением фонда оплаты труда</t>
  </si>
  <si>
    <t>852</t>
  </si>
  <si>
    <t>Уплата прочих налогов, сборов и иных платежей</t>
  </si>
  <si>
    <t>Резервные фонды</t>
  </si>
  <si>
    <t>Прочие расходы</t>
  </si>
  <si>
    <t>Резервные фонды местных администраций в рамках непрограммных расходов ОМСУ</t>
  </si>
  <si>
    <t>870</t>
  </si>
  <si>
    <t>Резервные средства</t>
  </si>
  <si>
    <t>Другие общегосударственные вопросы</t>
  </si>
  <si>
    <t>Дорожное хозяйство (дорожные фонды)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</si>
  <si>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</si>
  <si>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</si>
  <si>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Связь и информатика</t>
  </si>
  <si>
    <t>62 9 00 13000</t>
  </si>
  <si>
    <t>62 9 00 13020</t>
  </si>
  <si>
    <t>62 9 00 13030</t>
  </si>
  <si>
    <t>62 9 00 13040</t>
  </si>
  <si>
    <t>62 9 00 13060</t>
  </si>
  <si>
    <t>62 9 00 13070</t>
  </si>
  <si>
    <t>Подготовка и проведение мероприятий, посвященных Дню Победы в Великой Отечественной войне 1941-1945 годов в рамках непрограммных расходов ОМСУ</t>
  </si>
  <si>
    <t>62 9 00 16410</t>
  </si>
  <si>
    <t>Осуществление первичного воинского учета на территориях, где отсутствуют военные комиссариаты в рамках непрограммных расходов ОМСУ</t>
  </si>
  <si>
    <t>НАЦИОНАЛЬНАЯ ОБОРОНА</t>
  </si>
  <si>
    <t>Мобилизационная и вневойсковая подготовка</t>
  </si>
  <si>
    <t>614</t>
  </si>
  <si>
    <t>6290051180</t>
  </si>
  <si>
    <t>62 9 00 15000</t>
  </si>
  <si>
    <t>Программная часть Сиверского городского поселения</t>
  </si>
  <si>
    <t>8 0 00 000000</t>
  </si>
  <si>
    <t>Проведение мероприятий по гражданской обороне в рамках подпрограммы "Обеспечение безопасности на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</si>
  <si>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>Организация мероприятий по предупреждению и ликвидации последствий чрезвычайных ситуаций и стихийных бедствий природного и техногенного характера в рамках подпрограммы "Обеспечение безопасности на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</si>
  <si>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>8121415090</t>
  </si>
  <si>
    <t>8121415100</t>
  </si>
  <si>
    <t>Мероприятия по обеспечению первичных мер пожарной безопасности в рамках подпрограммы "Обеспечение безопасности на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</si>
  <si>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>8121415120</t>
  </si>
  <si>
    <t>80 0 00 00000</t>
  </si>
  <si>
    <t>81 3 00 00000</t>
  </si>
  <si>
    <t>Строительство и содержание автомобильных дорог и инженерных сооружений на них в границах муниципального образования в рамках подпрограммы "Содержание и развитие улично-дорожной сети"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</si>
  <si>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>81 3 01415390</t>
  </si>
  <si>
    <t>81 3 01415600</t>
  </si>
  <si>
    <t>81 3 01415610</t>
  </si>
  <si>
    <t>Капитальный ремонт и ремонт автомобильных дорог общего пользования местного значения в рамках подпрограммы "Содержание и развитие улично-дорожной сети"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</si>
  <si>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>Капитальный ремонт и ремонт дворовых территорий многоквартирных домов, проездов к дворовым территориям многоквартирных домов в населенных пунктах в рамках подпрограммы "Содержание и развитие улично-дорожной сети"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</si>
  <si>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>Мероприятия в области информационно-коммуникационных технологий и связи в рамках непрограммных расходов ОМСУ</t>
  </si>
  <si>
    <t>6290015160</t>
  </si>
  <si>
    <t>Мероприятия в области строительства, архитектуры и градостроительства в рамках подпрограммы "Создание условий для экономического развития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</si>
  <si>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>8111415170</t>
  </si>
  <si>
    <t>Мероприятия по землеустройству и землепользованию в рамках подпрограммы "Создание условий для экономического развития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</si>
  <si>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>8111415180</t>
  </si>
  <si>
    <t>Мероприятия по развитию и поддержке предпринимательства в рамках подпрограммы "Создание условий для экономического развития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</si>
  <si>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>8111415510</t>
  </si>
  <si>
    <t>81 4 00 00000</t>
  </si>
  <si>
    <t>ЖКХ иблагоустройство территории</t>
  </si>
  <si>
    <t>Создание условий для экономического развития</t>
  </si>
  <si>
    <t>Содержание и развитие улично-дорожной сети</t>
  </si>
  <si>
    <t>Обеспечение безопасности</t>
  </si>
  <si>
    <t>81 2 00 00000</t>
  </si>
  <si>
    <t>Бюджетные инвестиции в объекты капитального строительства собственности муниципальных образований в рамках подпрограммы "Жилищно-коммунальное хозяйство и благоустройство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</si>
  <si>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>Прочие мероприятия в области жилищного хозяйства в рамках подпрограммы "Жилищно-коммунальное хозяйство и благоустройство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</si>
  <si>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>81 4 1415210</t>
  </si>
  <si>
    <t>81 4 14 16400</t>
  </si>
  <si>
    <t>Мероприятия в области коммунального хозяйства в рамках подпрограммы "Жилищно-коммунальное хозяйство и благоустройство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</si>
  <si>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>81 4 1415220</t>
  </si>
  <si>
    <t>81 1 0000000</t>
  </si>
  <si>
    <t>Благоустройство</t>
  </si>
  <si>
    <t>Проведение мероприятий по организации уличного освещения в рамках подпрограммы "Жилищно-коммунальное хозяйство и благоустройство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</si>
  <si>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>Проведение мероприятий по озеленению территории поселения в рамках подпрограммы "Жилищно-коммунальное хозяйство и благоустройство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</si>
  <si>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>Мероприятия по организации и содержанию мест захоронений в рамках подпрограммы "Жилищно-коммунальное хозяйство и благоустройство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</si>
  <si>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>Прочие мероприятия по благоустройству территории поселения в рамках подпрограммы "Жилищно-коммунальное хозяйство и благоустройство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</si>
  <si>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>Мероприятия по энергосбережению и повышению энергетической эффективности муниципальных объектов в рамках подпрограммы "Жилищно-коммунальное хозяйство и благоустройство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</si>
  <si>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>Реализация проектов местных инициатив граждан в рамках подпрограммы "Жилищно-коммунальное хозяйство и благоустройство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</si>
  <si>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>81 41415380</t>
  </si>
  <si>
    <t>81 41415400</t>
  </si>
  <si>
    <t>81 41415410</t>
  </si>
  <si>
    <t>81 41415420</t>
  </si>
  <si>
    <t>81 41415530</t>
  </si>
  <si>
    <t>81 41415670</t>
  </si>
  <si>
    <t>81 6 00 00000</t>
  </si>
  <si>
    <t>Разитие физической культуры, спорта и молодежной политике</t>
  </si>
  <si>
    <t>Проведение мероприятий для детей и молодежи в рамках подпрограммы "Развитие физической культуры, спорта и молодежной политики на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</si>
  <si>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>Организация временных оплачиваемых рабочих мест для несовершеннолетних граждан в рамках подпрограммы "Развитие физической культуры, спорта и молодежной политики на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</si>
  <si>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>81 6 14 15230</t>
  </si>
  <si>
    <t>81 6 14 15660</t>
  </si>
  <si>
    <t>123</t>
  </si>
  <si>
    <t>6290015280</t>
  </si>
  <si>
    <t>Доплаты к пенсиям муниципальных служащих в рамках непрограммных расходов ОМСУ</t>
  </si>
  <si>
    <t>81 5 00 00000</t>
  </si>
  <si>
    <t>Мероприятия по обеспечению деятельности подведомственных учреждений культуры в рамках подпрограммы "Развитие культуры, организация праздничных мероприятий на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</si>
  <si>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>Мероприятия по обеспечению деятельности муниципальных библиотек в рамках подпрограммы "Развитие культуры, организация праздничных мероприятий на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</si>
  <si>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>Проведение культурно-массовых мероприятий к праздничным и памятным датам в рамках подпрограммы "Развитие культуры, организация праздничных мероприятий на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</si>
  <si>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>81 5 14 12500</t>
  </si>
  <si>
    <t>81 5 14 12600</t>
  </si>
  <si>
    <t>81 5 14 15630</t>
  </si>
  <si>
    <t>81 5 14 15640</t>
  </si>
  <si>
    <t>Мероприятия по обеспечению деятельности подведомственных учреждений физкультуры и спорта в рамках подпрограммы "Развитие физической культуры, спорта и молодежной политики на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</si>
  <si>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>81 6 14 12800</t>
  </si>
  <si>
    <t>ЖИЛИЩНО-КОММУНАЛЬНОЕ ХОЗЯЙСТВО</t>
  </si>
  <si>
    <t>Жилищное хозяйство</t>
  </si>
  <si>
    <t>Перечисление ежемесячных взносов в фонд капитального ремонта общего имущества в многоквартирном доме на счет регионального оператора в рамках непрограммных расходов ОМСУ</t>
  </si>
  <si>
    <t>129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</si>
  <si>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</si>
  <si>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</si>
  <si>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Оценка недвижимости, признание прав и регулирование отношений по государственной и муниципальной собственности в рамках непрограммных расходов ОМСУ</t>
  </si>
  <si>
    <t>2</t>
  </si>
  <si>
    <t>3</t>
  </si>
  <si>
    <t>4</t>
  </si>
  <si>
    <t>6</t>
  </si>
  <si>
    <t>7</t>
  </si>
  <si>
    <t>10</t>
  </si>
  <si>
    <t>11</t>
  </si>
  <si>
    <t>12</t>
  </si>
  <si>
    <t>13</t>
  </si>
  <si>
    <t>5</t>
  </si>
  <si>
    <t>КБК</t>
  </si>
  <si>
    <t>1</t>
  </si>
  <si>
    <t>Подраздел</t>
  </si>
  <si>
    <t>Раздел</t>
  </si>
  <si>
    <t>Наименование показателя</t>
  </si>
  <si>
    <t>ВСЕГО:</t>
  </si>
  <si>
    <t/>
  </si>
  <si>
    <t>001</t>
  </si>
  <si>
    <t>01</t>
  </si>
  <si>
    <t>ОБЩЕГОСУДАРСТВЕННЫЕ ВОПРОСЫ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</si>
  <si>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</si>
  <si>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</si>
  <si>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62 9 00 15030</t>
  </si>
  <si>
    <t>853</t>
  </si>
  <si>
    <t>Передача полномочий по жилищному контролю в рамках непрограммных расходов ОМСУ</t>
  </si>
  <si>
    <t>Коммунальное хозяйство</t>
  </si>
  <si>
    <t>Исполнение судебных актов, вступивших в законную силу, в рамках непрограммных расходов ОМСУ</t>
  </si>
  <si>
    <t>Проведение мероприятий, осуществляемых органами местного самоуправления, в рамках непрограммных расходов ОМСУ</t>
  </si>
  <si>
    <t>Оказание финансовой и материальной помощи юридическим и физическим лицам, премирование по распоряжению Главы администрации в связи с юбилеем и вне системы оплаты труда в рамках непрограммных расходов ОМСУ</t>
  </si>
  <si>
    <t>350</t>
  </si>
  <si>
    <t>Премии и гранты</t>
  </si>
  <si>
    <t>Диспансеризация муниципальных и немуниципальных служащих в рамках непрограммных расходов ОМСУ</t>
  </si>
  <si>
    <t>03</t>
  </si>
  <si>
    <t>НАЦИОНАЛЬНАЯ БЕЗОПАСНОСТЬ И ПРАВООХРАНИТЕЛЬНАЯ ДЕЯТЕЛЬНОСТЬ</t>
  </si>
  <si>
    <t>02</t>
  </si>
  <si>
    <t>09</t>
  </si>
  <si>
    <t>к решению совета депутатов</t>
  </si>
  <si>
    <t xml:space="preserve">ВЕДОМСТВЕННАЯ СТРУКТУРА </t>
  </si>
  <si>
    <t>Код главы</t>
  </si>
  <si>
    <t>Целевая статья</t>
  </si>
  <si>
    <t>Вид расхода</t>
  </si>
  <si>
    <t>612</t>
  </si>
  <si>
    <t>Субсидии бюджетным учреждениям на иные цели</t>
  </si>
  <si>
    <t>242</t>
  </si>
  <si>
    <t>244</t>
  </si>
  <si>
    <t>Прочая закупка товаров, работ и услуг для обеспечения государственных (муниципальных) нужд</t>
  </si>
  <si>
    <t>Непрограммные расходы органов местного самоуправления</t>
  </si>
  <si>
    <t>Расходы на выплаты муниципальным служащим органов местного самоуправления</t>
  </si>
  <si>
    <t>Расходы на обеспечение деятельности муниципальных служащих органов местного самоуправления (ФОТ) в рамках непрограммных расходов ОМСУ</t>
  </si>
  <si>
    <t>121</t>
  </si>
  <si>
    <t>Расходы на обеспечение деятельности главы местной администрации в рамках непрограммных расходов ОМСУ</t>
  </si>
  <si>
    <t>Передача полномочий по казначейскому исполнению бюджетов поселений в рамках непрограммных расходов ОМСУ</t>
  </si>
  <si>
    <t>Передача полномочий по некоторым жилищным вопросам в рамках непрограммных расходов ОМСУ</t>
  </si>
  <si>
    <t>Передача полномочий по регулированию тарифов на товары и услуги организаций коммунального комплекса в рамках непрограммных расходов ОМСУ</t>
  </si>
  <si>
    <t>Передача полномочий по осуществлению финансового контроля бюджетов поселений в рамках непрограммных расходов ОМСУ</t>
  </si>
  <si>
    <t>Передача полномочий по организации централизованных коммунальных услуг в рамках непрограммных расходов ОМСУ</t>
  </si>
  <si>
    <t>540</t>
  </si>
  <si>
    <t>60 0 00 00000</t>
  </si>
  <si>
    <t xml:space="preserve">61 7 00 00000 </t>
  </si>
  <si>
    <t>61 7 00 11020</t>
  </si>
  <si>
    <t>61 7 00 11040</t>
  </si>
  <si>
    <t>61 8 00 00000</t>
  </si>
  <si>
    <t>61 8 00 11030</t>
  </si>
  <si>
    <t>62 9 00 00000</t>
  </si>
  <si>
    <t>62 9 00 15020</t>
  </si>
  <si>
    <t>61 7 00 71340</t>
  </si>
  <si>
    <t>62 9 00 15040</t>
  </si>
  <si>
    <t>62 9 00 15050</t>
  </si>
  <si>
    <t>62 9 00 15060</t>
  </si>
  <si>
    <t>62 9 00 15070</t>
  </si>
  <si>
    <t>Сиверского городского поселения</t>
  </si>
  <si>
    <t>Администрация Сиверского городского поселения</t>
  </si>
  <si>
    <t>62 9 00 13010</t>
  </si>
  <si>
    <t>Непрограммные расходы органов местного самоуправления (передача полномочий Гатчинскому муниципальному району)</t>
  </si>
  <si>
    <t>621</t>
  </si>
  <si>
    <t>НАЦИОНАЛЬНАЯ ЭКОНОМИКА</t>
  </si>
  <si>
    <t>05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</si>
  <si>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</si>
  <si>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</si>
  <si>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08</t>
  </si>
  <si>
    <t>07</t>
  </si>
  <si>
    <t>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</si>
  <si>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</si>
  <si>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</t>
  </si>
  <si>
    <t>ОБРАЗОВАНИЕ</t>
  </si>
  <si>
    <t>Молодежная политика и оздоровление детей</t>
  </si>
  <si>
    <t>КУЛЬТУРА, КИНЕМАТОГРАФИЯ</t>
  </si>
  <si>
    <t>Культура</t>
  </si>
  <si>
    <t>321</t>
  </si>
  <si>
    <t>Пособия, компенсации и иные социальные выплаты гражданам, кроме публичных нормативных обязательств</t>
  </si>
  <si>
    <t>Пенсионное обеспечение</t>
  </si>
  <si>
    <t>СОЦИАЛЬНАЯ ПОЛИТИКА</t>
  </si>
  <si>
    <t>ФИЗИЧЕСКАЯ КУЛЬТУРА И СПОРТ</t>
  </si>
  <si>
    <t>Массовый спорт</t>
  </si>
  <si>
    <t>Другие вопросы в области национальной экономики</t>
  </si>
  <si>
    <t>Субсидии автономным учреждениям на иные цели</t>
  </si>
  <si>
    <t>81 6 14 15340</t>
  </si>
  <si>
    <t>Проведение мероприятий в области спорта и физической культуры  в рамках подпрограммы "Развитие физической культуры, спорта и молодежной политики на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</si>
  <si>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>Обеспечение деятельности Совета депутатов муниципального образования в рамках непрограммных расходов ОМСУ</t>
  </si>
  <si>
    <t>61 8 00 11050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</si>
  <si>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</si>
  <si>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Приложение 7</t>
  </si>
  <si>
    <t>расходов бюджета  Сиверского городского поселения на 2017 год</t>
  </si>
  <si>
    <t>Совершенствование аппаратно программного комплекса автоматизированной системы "Безопасный город"</t>
  </si>
  <si>
    <t>14</t>
  </si>
  <si>
    <t>8121411611</t>
  </si>
  <si>
    <t>00</t>
  </si>
  <si>
    <t>Бюджет 2017</t>
  </si>
  <si>
    <t>61 8 00 71340</t>
  </si>
  <si>
    <t>81 3 01470140</t>
  </si>
  <si>
    <t>81 3 014S0140</t>
  </si>
  <si>
    <t>81 3 01474390</t>
  </si>
  <si>
    <t>81 3 014S4390</t>
  </si>
  <si>
    <t>81 3 01470880</t>
  </si>
  <si>
    <t>Капитальный ремонт и ремонт автомобильных дорог общего пользования местного значения в рамках подпрограммы "Содержание и развитие улично-дорожной сети" муниципальной программы Сиверского городского поселения "Социально-экономическое развитие Сиверского городского поселения Гатчинского муниципального района"</t>
  </si>
  <si>
    <t>Субсидии на реализацию областного закона от 12 мая 2015 года № 42-оз в рамках подпрограммы "Содержание и развитие улично-дорожной сети" муниципальной программы Сиверского городского поселения "Социально-экономическое развитие Сиверского городского поселения Гатчинского муниципального района"</t>
  </si>
  <si>
    <t>Софинансирование мероприятий по капитальному ремонту и ремонту автомобильных дорог общего пользования местного значения в рамках подпрограммы "Содержание и развитие улично-дорожной сети" муниципальной программы Сиверского городского поселения "Социально-экономическое развитие Сиверского городского поселения Гатчинского муниципального района"</t>
  </si>
  <si>
    <t>81 3 014S0880</t>
  </si>
  <si>
    <t>Мероприятия на реализацию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 в рамках подпрограммы "Жилищно-коммунальное хозяйство и благоустройство территории Сиверского городского поселения" муниципальной программы Сиверского городского поселения "Социально-экономическое развитие Сиверского городского поселения Гатчинского муниципального района"</t>
  </si>
  <si>
    <t>Софинансирование мероприятий по реализации областного закона от 14.12.2012 № 95-оз "О содействии развитию на части территории муниципальных образований Ленинградской области иных форм местного самоуправления" в рамках подпрограммы "Жилищно-коммунальное хозяйство и благоустройство территории Сиверского городского поселения" муниципальной программы Сиверского городского поселения "Социально-экономическое развитие Сиверского городского поселения Гатчинского муниципального района"</t>
  </si>
  <si>
    <t>81 4 14S0810</t>
  </si>
  <si>
    <t>Софинансирование на реализацию мероприятий по установке автоматизированных индивидуальных тепловых пунктов с погодным и часовым регулированием в рамках подпрограммы "Жилищно-коммунальное хозяйство и благоустройство территории Сиверского городского поселения" муниципальной программы Сиверского городского поселения "Социально-экономическое развитие Сиверского городского поселения Гатчинского муниципального района"</t>
  </si>
  <si>
    <t>Реализация мероприятий по установке автоматизированных индивидуальных тепловых пунктов с погодным и часовым регулированием в рамках подпрограммы "Жилищно-коммунальное хозяйство и благоустройство территории Сиверского городского поселения" муниципальной программы Сиверского городского поселения "Социально-экономическое развитие Сиверского городского поселения Гатчинского муниципального района"</t>
  </si>
  <si>
    <t>81 4 140S4530</t>
  </si>
  <si>
    <t>Софинансирование технологического присоединения и выполнение работ по нружным сетям электро-, тепло-, водо-, газоснабжения, водоотведения и работ по благоустройству многоквартирных жилых домов, стрительство которых осуществляется в рамках реализации этапа 2016 года региональной адресной программы "Переселение граждан из аварийного жилищного фонда на территории Ленинградской области в 2013-2017 годах" в рамках подпрограммы "Жилищно-коммунальное хозяйство и благоустройство территории Сиверского городского поселения" муниципальной программы Сиверского городского поселения "Социально-экономическое развитие Сиверского городского поселения Гатчинского муниципального района"</t>
  </si>
  <si>
    <t>81 4 1415620</t>
  </si>
  <si>
    <t>81 414S880</t>
  </si>
  <si>
    <t>81 4147880</t>
  </si>
  <si>
    <t>81 5 14 S0350</t>
  </si>
  <si>
    <t>81 5 14 70350</t>
  </si>
  <si>
    <t>81 5 14 70360</t>
  </si>
  <si>
    <t xml:space="preserve">от 22.12.2016 №48 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</si>
</sst>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?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d/m/yyyy;@"/>
    <numFmt numFmtId="195" formatCode="#,##0.0"/>
    <numFmt numFmtId="196" formatCode="0.0"/>
    <numFmt numFmtId="197" formatCode="#,##0.000"/>
  </numFmts>
  <fonts count="28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8"/>
      <name val="Arial"/>
      <family val="2"/>
    </font>
    <font>
      <sz val="8"/>
      <color indexed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0">
    <xf numFmtId="0" fontId="0" fillId="0" borderId="0" xfId="0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195" fontId="3" fillId="0" borderId="10" xfId="0" applyNumberFormat="1" applyFont="1" applyFill="1" applyBorder="1" applyAlignment="1">
      <alignment horizontal="right" vertical="center" wrapText="1"/>
    </xf>
    <xf numFmtId="0" fontId="4" fillId="24" borderId="0" xfId="0" applyFont="1" applyFill="1" applyAlignment="1">
      <alignment vertical="center"/>
    </xf>
    <xf numFmtId="49" fontId="3" fillId="0" borderId="10" xfId="0" applyNumberFormat="1" applyFont="1" applyFill="1" applyBorder="1" applyAlignment="1">
      <alignment horizontal="left" vertical="center" wrapText="1"/>
    </xf>
    <xf numFmtId="0" fontId="4" fillId="22" borderId="0" xfId="0" applyFont="1" applyFill="1" applyAlignment="1">
      <alignment vertical="center"/>
    </xf>
    <xf numFmtId="0" fontId="4" fillId="4" borderId="0" xfId="0" applyFont="1" applyFill="1" applyAlignment="1">
      <alignment vertical="center"/>
    </xf>
    <xf numFmtId="0" fontId="4" fillId="8" borderId="0" xfId="0" applyFont="1" applyFill="1" applyAlignment="1">
      <alignment vertical="center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95" fontId="4" fillId="0" borderId="10" xfId="0" applyNumberFormat="1" applyFont="1" applyFill="1" applyBorder="1" applyAlignment="1">
      <alignment horizontal="right" vertical="center" wrapText="1"/>
    </xf>
    <xf numFmtId="195" fontId="4" fillId="0" borderId="0" xfId="0" applyNumberFormat="1" applyFont="1" applyAlignment="1">
      <alignment vertical="center"/>
    </xf>
    <xf numFmtId="49" fontId="4" fillId="0" borderId="10" xfId="0" applyNumberFormat="1" applyFont="1" applyBorder="1" applyAlignment="1">
      <alignment horizontal="left" vertical="center" wrapText="1"/>
    </xf>
    <xf numFmtId="4" fontId="4" fillId="0" borderId="0" xfId="0" applyNumberFormat="1" applyFont="1" applyAlignment="1">
      <alignment vertical="center"/>
    </xf>
    <xf numFmtId="2" fontId="5" fillId="25" borderId="0" xfId="0" applyNumberFormat="1" applyFont="1" applyFill="1" applyBorder="1" applyAlignment="1">
      <alignment vertical="center" wrapText="1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49" fontId="4" fillId="0" borderId="11" xfId="0" applyNumberFormat="1" applyFont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188" fontId="4" fillId="0" borderId="11" xfId="0" applyNumberFormat="1" applyFont="1" applyFill="1" applyBorder="1" applyAlignment="1">
      <alignment horizontal="left" vertical="center" wrapText="1"/>
    </xf>
    <xf numFmtId="188" fontId="4" fillId="0" borderId="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49" fontId="4" fillId="0" borderId="11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/>
    </xf>
    <xf numFmtId="196" fontId="4" fillId="0" borderId="10" xfId="0" applyNumberFormat="1" applyFont="1" applyFill="1" applyBorder="1" applyAlignment="1">
      <alignment vertical="center"/>
    </xf>
    <xf numFmtId="188" fontId="4" fillId="0" borderId="11" xfId="0" applyFont="1" applyBorder="1" applyAlignment="1" applyProtection="1">
      <alignment horizontal="left" vertical="center" wrapText="1"/>
      <protection/>
    </xf>
    <xf numFmtId="2" fontId="6" fillId="25" borderId="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2" fontId="5" fillId="25" borderId="0" xfId="0" applyNumberFormat="1" applyFont="1" applyFill="1" applyBorder="1" applyAlignment="1">
      <alignment horizontal="right" vertical="center" wrapText="1"/>
    </xf>
    <xf numFmtId="196" fontId="5" fillId="0" borderId="0" xfId="0" applyNumberFormat="1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204"/>
  <sheetViews>
    <sheetView tabSelected="1" zoomScalePageLayoutView="0" workbookViewId="0" topLeftCell="A3">
      <selection activeCell="A19" sqref="A19"/>
    </sheetView>
  </sheetViews>
  <sheetFormatPr defaultColWidth="8.8515625" defaultRowHeight="12.75" outlineLevelRow="2"/>
  <cols>
    <col min="1" max="1" width="39.140625" style="3" customWidth="1"/>
    <col min="2" max="2" width="7.421875" style="3" customWidth="1"/>
    <col min="3" max="3" width="6.7109375" style="3" customWidth="1"/>
    <col min="4" max="4" width="9.00390625" style="3" customWidth="1"/>
    <col min="5" max="5" width="12.7109375" style="3" customWidth="1"/>
    <col min="6" max="6" width="7.00390625" style="3" customWidth="1"/>
    <col min="7" max="7" width="12.140625" style="3" customWidth="1"/>
    <col min="8" max="32" width="15.7109375" style="3" customWidth="1"/>
    <col min="33" max="16384" width="8.8515625" style="3" customWidth="1"/>
  </cols>
  <sheetData>
    <row r="1" spans="1:6" ht="12.75" customHeight="1">
      <c r="A1" s="38" t="s">
        <v>207</v>
      </c>
      <c r="B1" s="38"/>
      <c r="C1" s="38"/>
      <c r="D1" s="38"/>
      <c r="E1" s="38"/>
      <c r="F1" s="38"/>
    </row>
    <row r="2" spans="1:6" ht="12.75" customHeight="1">
      <c r="A2" s="38" t="s">
        <v>142</v>
      </c>
      <c r="B2" s="38"/>
      <c r="C2" s="38"/>
      <c r="D2" s="38"/>
      <c r="E2" s="38"/>
      <c r="F2" s="38"/>
    </row>
    <row r="3" spans="1:6" ht="12.75" customHeight="1">
      <c r="A3" s="38" t="s">
        <v>176</v>
      </c>
      <c r="B3" s="38"/>
      <c r="C3" s="38"/>
      <c r="D3" s="38"/>
      <c r="E3" s="38"/>
      <c r="F3" s="38"/>
    </row>
    <row r="4" spans="1:9" ht="12.75" customHeight="1">
      <c r="A4" s="39" t="s">
        <v>237</v>
      </c>
      <c r="B4" s="39"/>
      <c r="C4" s="39"/>
      <c r="D4" s="39"/>
      <c r="E4" s="39"/>
      <c r="F4" s="39"/>
      <c r="G4" s="16"/>
      <c r="H4" s="16"/>
      <c r="I4" s="16"/>
    </row>
    <row r="5" spans="1:6" ht="12.75" customHeight="1">
      <c r="A5" s="17"/>
      <c r="B5" s="17"/>
      <c r="C5" s="17"/>
      <c r="D5" s="17"/>
      <c r="E5" s="17"/>
      <c r="F5" s="17"/>
    </row>
    <row r="6" spans="1:7" ht="12.75" customHeight="1">
      <c r="A6" s="34" t="s">
        <v>143</v>
      </c>
      <c r="B6" s="34"/>
      <c r="C6" s="34"/>
      <c r="D6" s="34"/>
      <c r="E6" s="34"/>
      <c r="F6" s="34"/>
      <c r="G6" s="34"/>
    </row>
    <row r="7" spans="1:7" ht="32.25" customHeight="1">
      <c r="A7" s="34" t="s">
        <v>208</v>
      </c>
      <c r="B7" s="34"/>
      <c r="C7" s="34"/>
      <c r="D7" s="34"/>
      <c r="E7" s="34"/>
      <c r="F7" s="34"/>
      <c r="G7" s="34"/>
    </row>
    <row r="8" spans="1:6" ht="12.75">
      <c r="A8" s="18"/>
      <c r="B8" s="19"/>
      <c r="C8" s="20"/>
      <c r="D8" s="20"/>
      <c r="E8" s="20"/>
      <c r="F8" s="20"/>
    </row>
    <row r="9" spans="1:3" ht="13.5" customHeight="1">
      <c r="A9" s="37"/>
      <c r="B9" s="37"/>
      <c r="C9" s="4"/>
    </row>
    <row r="10" spans="1:7" ht="12.75">
      <c r="A10" s="35" t="s">
        <v>120</v>
      </c>
      <c r="B10" s="35" t="s">
        <v>116</v>
      </c>
      <c r="C10" s="35"/>
      <c r="D10" s="35"/>
      <c r="E10" s="35"/>
      <c r="F10" s="35"/>
      <c r="G10" s="35" t="s">
        <v>213</v>
      </c>
    </row>
    <row r="11" spans="1:7" ht="38.25">
      <c r="A11" s="36"/>
      <c r="B11" s="1" t="s">
        <v>144</v>
      </c>
      <c r="C11" s="1" t="s">
        <v>119</v>
      </c>
      <c r="D11" s="1" t="s">
        <v>118</v>
      </c>
      <c r="E11" s="1" t="s">
        <v>145</v>
      </c>
      <c r="F11" s="1" t="s">
        <v>146</v>
      </c>
      <c r="G11" s="36"/>
    </row>
    <row r="12" spans="1:7" ht="12.75">
      <c r="A12" s="2" t="s">
        <v>117</v>
      </c>
      <c r="B12" s="2" t="s">
        <v>106</v>
      </c>
      <c r="C12" s="2" t="s">
        <v>107</v>
      </c>
      <c r="D12" s="2" t="s">
        <v>108</v>
      </c>
      <c r="E12" s="2" t="s">
        <v>115</v>
      </c>
      <c r="F12" s="2" t="s">
        <v>109</v>
      </c>
      <c r="G12" s="2" t="s">
        <v>110</v>
      </c>
    </row>
    <row r="13" spans="1:10" s="10" customFormat="1" ht="12.75">
      <c r="A13" s="28" t="s">
        <v>121</v>
      </c>
      <c r="B13" s="2" t="s">
        <v>122</v>
      </c>
      <c r="C13" s="2" t="s">
        <v>122</v>
      </c>
      <c r="D13" s="2" t="s">
        <v>122</v>
      </c>
      <c r="E13" s="2" t="s">
        <v>122</v>
      </c>
      <c r="F13" s="1" t="s">
        <v>122</v>
      </c>
      <c r="G13" s="5">
        <f>G14</f>
        <v>206681</v>
      </c>
      <c r="H13" s="29"/>
      <c r="I13" s="29"/>
      <c r="J13" s="29"/>
    </row>
    <row r="14" spans="1:10" s="6" customFormat="1" ht="25.5">
      <c r="A14" s="7" t="s">
        <v>177</v>
      </c>
      <c r="B14" s="1" t="s">
        <v>27</v>
      </c>
      <c r="C14" s="1" t="s">
        <v>122</v>
      </c>
      <c r="D14" s="1" t="s">
        <v>122</v>
      </c>
      <c r="E14" s="1" t="s">
        <v>122</v>
      </c>
      <c r="F14" s="1"/>
      <c r="G14" s="5">
        <f>G15+G68+G75+G86+G121+G161+G171+G185+G190</f>
        <v>206681</v>
      </c>
      <c r="H14" s="29"/>
      <c r="I14" s="29"/>
      <c r="J14" s="29"/>
    </row>
    <row r="15" spans="1:10" s="9" customFormat="1" ht="12.75" outlineLevel="1">
      <c r="A15" s="7" t="s">
        <v>125</v>
      </c>
      <c r="B15" s="1" t="s">
        <v>27</v>
      </c>
      <c r="C15" s="1" t="s">
        <v>124</v>
      </c>
      <c r="D15" s="1" t="s">
        <v>122</v>
      </c>
      <c r="E15" s="1" t="s">
        <v>122</v>
      </c>
      <c r="F15" s="1"/>
      <c r="G15" s="5">
        <f>G19+G38+G43+G16</f>
        <v>26403.4</v>
      </c>
      <c r="H15" s="29"/>
      <c r="I15" s="29"/>
      <c r="J15" s="29"/>
    </row>
    <row r="16" spans="1:10" s="9" customFormat="1" ht="25.5" outlineLevel="1">
      <c r="A16" s="7" t="s">
        <v>152</v>
      </c>
      <c r="B16" s="1" t="s">
        <v>27</v>
      </c>
      <c r="C16" s="1" t="s">
        <v>124</v>
      </c>
      <c r="D16" s="1" t="s">
        <v>138</v>
      </c>
      <c r="E16" s="1" t="s">
        <v>163</v>
      </c>
      <c r="F16" s="1"/>
      <c r="G16" s="22">
        <f>G17</f>
        <v>500</v>
      </c>
      <c r="H16" s="29"/>
      <c r="I16" s="29"/>
      <c r="J16" s="29"/>
    </row>
    <row r="17" spans="1:10" s="9" customFormat="1" ht="38.25" outlineLevel="1">
      <c r="A17" s="11" t="s">
        <v>204</v>
      </c>
      <c r="B17" s="12" t="s">
        <v>27</v>
      </c>
      <c r="C17" s="12" t="s">
        <v>124</v>
      </c>
      <c r="D17" s="12" t="s">
        <v>138</v>
      </c>
      <c r="E17" s="12" t="s">
        <v>205</v>
      </c>
      <c r="F17" s="1"/>
      <c r="G17" s="23">
        <f>G18</f>
        <v>500</v>
      </c>
      <c r="H17" s="29"/>
      <c r="I17" s="29"/>
      <c r="J17" s="29"/>
    </row>
    <row r="18" spans="1:10" s="9" customFormat="1" ht="63.75" outlineLevel="1">
      <c r="A18" s="30" t="s">
        <v>206</v>
      </c>
      <c r="B18" s="12" t="s">
        <v>27</v>
      </c>
      <c r="C18" s="12" t="s">
        <v>124</v>
      </c>
      <c r="D18" s="12" t="s">
        <v>138</v>
      </c>
      <c r="E18" s="12" t="s">
        <v>109</v>
      </c>
      <c r="F18" s="12" t="s">
        <v>86</v>
      </c>
      <c r="G18" s="23">
        <v>500</v>
      </c>
      <c r="H18" s="29"/>
      <c r="I18" s="29"/>
      <c r="J18" s="29"/>
    </row>
    <row r="19" spans="1:10" s="8" customFormat="1" ht="63.75" outlineLevel="1">
      <c r="A19" s="7" t="s">
        <v>127</v>
      </c>
      <c r="B19" s="1" t="s">
        <v>27</v>
      </c>
      <c r="C19" s="1" t="s">
        <v>124</v>
      </c>
      <c r="D19" s="1" t="s">
        <v>126</v>
      </c>
      <c r="E19" s="1" t="s">
        <v>122</v>
      </c>
      <c r="F19" s="1"/>
      <c r="G19" s="22">
        <f>G20</f>
        <v>21970.5</v>
      </c>
      <c r="H19" s="29"/>
      <c r="I19" s="29"/>
      <c r="J19" s="29"/>
    </row>
    <row r="20" spans="1:7" ht="25.5" outlineLevel="2">
      <c r="A20" s="7" t="s">
        <v>152</v>
      </c>
      <c r="B20" s="1" t="s">
        <v>27</v>
      </c>
      <c r="C20" s="1" t="s">
        <v>124</v>
      </c>
      <c r="D20" s="1" t="s">
        <v>126</v>
      </c>
      <c r="E20" s="1" t="s">
        <v>163</v>
      </c>
      <c r="F20" s="1"/>
      <c r="G20" s="22">
        <f>G21+G28+G34</f>
        <v>21970.5</v>
      </c>
    </row>
    <row r="21" spans="1:7" ht="25.5" outlineLevel="2">
      <c r="A21" s="11" t="s">
        <v>153</v>
      </c>
      <c r="B21" s="12" t="s">
        <v>27</v>
      </c>
      <c r="C21" s="12" t="s">
        <v>124</v>
      </c>
      <c r="D21" s="12" t="s">
        <v>126</v>
      </c>
      <c r="E21" s="12" t="s">
        <v>164</v>
      </c>
      <c r="F21" s="12"/>
      <c r="G21" s="23">
        <f>G22+G25</f>
        <v>17152</v>
      </c>
    </row>
    <row r="22" spans="1:8" ht="51" outlineLevel="2">
      <c r="A22" s="11" t="s">
        <v>154</v>
      </c>
      <c r="B22" s="12" t="s">
        <v>27</v>
      </c>
      <c r="C22" s="12" t="s">
        <v>124</v>
      </c>
      <c r="D22" s="12" t="s">
        <v>126</v>
      </c>
      <c r="E22" s="12" t="s">
        <v>165</v>
      </c>
      <c r="F22" s="12"/>
      <c r="G22" s="23">
        <f>SUM(G23:G24)</f>
        <v>15378</v>
      </c>
      <c r="H22" s="14"/>
    </row>
    <row r="23" spans="1:7" ht="25.5" outlineLevel="2">
      <c r="A23" s="11" t="s">
        <v>103</v>
      </c>
      <c r="B23" s="12" t="s">
        <v>27</v>
      </c>
      <c r="C23" s="12" t="s">
        <v>124</v>
      </c>
      <c r="D23" s="12" t="s">
        <v>126</v>
      </c>
      <c r="E23" s="12" t="s">
        <v>165</v>
      </c>
      <c r="F23" s="12" t="s">
        <v>155</v>
      </c>
      <c r="G23" s="23">
        <v>11978</v>
      </c>
    </row>
    <row r="24" spans="1:7" ht="55.5" customHeight="1" outlineLevel="2">
      <c r="A24" s="11" t="s">
        <v>104</v>
      </c>
      <c r="B24" s="12" t="s">
        <v>27</v>
      </c>
      <c r="C24" s="12" t="s">
        <v>124</v>
      </c>
      <c r="D24" s="12" t="s">
        <v>126</v>
      </c>
      <c r="E24" s="12" t="s">
        <v>165</v>
      </c>
      <c r="F24" s="12" t="s">
        <v>102</v>
      </c>
      <c r="G24" s="23">
        <v>3400</v>
      </c>
    </row>
    <row r="25" spans="1:7" ht="38.25" outlineLevel="2">
      <c r="A25" s="11" t="s">
        <v>156</v>
      </c>
      <c r="B25" s="12" t="s">
        <v>27</v>
      </c>
      <c r="C25" s="12" t="s">
        <v>124</v>
      </c>
      <c r="D25" s="12" t="s">
        <v>126</v>
      </c>
      <c r="E25" s="12" t="s">
        <v>166</v>
      </c>
      <c r="F25" s="12"/>
      <c r="G25" s="23">
        <f>SUM(G26:G27)</f>
        <v>1774</v>
      </c>
    </row>
    <row r="26" spans="1:7" ht="25.5" outlineLevel="2">
      <c r="A26" s="11" t="s">
        <v>103</v>
      </c>
      <c r="B26" s="12" t="s">
        <v>27</v>
      </c>
      <c r="C26" s="12" t="s">
        <v>124</v>
      </c>
      <c r="D26" s="12" t="s">
        <v>126</v>
      </c>
      <c r="E26" s="12" t="s">
        <v>166</v>
      </c>
      <c r="F26" s="12" t="s">
        <v>155</v>
      </c>
      <c r="G26" s="23">
        <v>1362</v>
      </c>
    </row>
    <row r="27" spans="1:7" ht="51" outlineLevel="2">
      <c r="A27" s="11" t="s">
        <v>104</v>
      </c>
      <c r="B27" s="12" t="s">
        <v>27</v>
      </c>
      <c r="C27" s="12" t="s">
        <v>124</v>
      </c>
      <c r="D27" s="12" t="s">
        <v>126</v>
      </c>
      <c r="E27" s="12" t="s">
        <v>166</v>
      </c>
      <c r="F27" s="12" t="s">
        <v>102</v>
      </c>
      <c r="G27" s="23">
        <v>412</v>
      </c>
    </row>
    <row r="28" spans="1:7" ht="25.5" outlineLevel="2">
      <c r="A28" s="11" t="s">
        <v>0</v>
      </c>
      <c r="B28" s="12" t="s">
        <v>27</v>
      </c>
      <c r="C28" s="12" t="s">
        <v>124</v>
      </c>
      <c r="D28" s="12" t="s">
        <v>126</v>
      </c>
      <c r="E28" s="12" t="s">
        <v>167</v>
      </c>
      <c r="F28" s="12"/>
      <c r="G28" s="23">
        <f>G29</f>
        <v>4220</v>
      </c>
    </row>
    <row r="29" spans="1:7" ht="51" outlineLevel="2">
      <c r="A29" s="11" t="s">
        <v>1</v>
      </c>
      <c r="B29" s="12" t="s">
        <v>27</v>
      </c>
      <c r="C29" s="12" t="s">
        <v>124</v>
      </c>
      <c r="D29" s="12" t="s">
        <v>126</v>
      </c>
      <c r="E29" s="12" t="s">
        <v>168</v>
      </c>
      <c r="F29" s="12"/>
      <c r="G29" s="23">
        <f>SUM(G30:G33)</f>
        <v>4220</v>
      </c>
    </row>
    <row r="30" spans="1:7" ht="25.5" outlineLevel="2">
      <c r="A30" s="11" t="s">
        <v>103</v>
      </c>
      <c r="B30" s="12" t="s">
        <v>27</v>
      </c>
      <c r="C30" s="12" t="s">
        <v>124</v>
      </c>
      <c r="D30" s="12" t="s">
        <v>126</v>
      </c>
      <c r="E30" s="12" t="s">
        <v>168</v>
      </c>
      <c r="F30" s="12" t="s">
        <v>155</v>
      </c>
      <c r="G30" s="23">
        <v>1385</v>
      </c>
    </row>
    <row r="31" spans="1:7" ht="38.25" outlineLevel="2">
      <c r="A31" s="11" t="s">
        <v>3</v>
      </c>
      <c r="B31" s="12" t="s">
        <v>27</v>
      </c>
      <c r="C31" s="12" t="s">
        <v>124</v>
      </c>
      <c r="D31" s="12" t="s">
        <v>126</v>
      </c>
      <c r="E31" s="12" t="s">
        <v>168</v>
      </c>
      <c r="F31" s="12" t="s">
        <v>2</v>
      </c>
      <c r="G31" s="23">
        <v>10</v>
      </c>
    </row>
    <row r="32" spans="1:7" ht="51" outlineLevel="2">
      <c r="A32" s="11" t="s">
        <v>104</v>
      </c>
      <c r="B32" s="12" t="s">
        <v>27</v>
      </c>
      <c r="C32" s="12" t="s">
        <v>124</v>
      </c>
      <c r="D32" s="12" t="s">
        <v>126</v>
      </c>
      <c r="E32" s="12" t="s">
        <v>168</v>
      </c>
      <c r="F32" s="12" t="s">
        <v>102</v>
      </c>
      <c r="G32" s="23">
        <v>420</v>
      </c>
    </row>
    <row r="33" spans="1:7" ht="38.25" outlineLevel="2">
      <c r="A33" s="11" t="s">
        <v>151</v>
      </c>
      <c r="B33" s="12" t="s">
        <v>27</v>
      </c>
      <c r="C33" s="12" t="s">
        <v>124</v>
      </c>
      <c r="D33" s="12" t="s">
        <v>126</v>
      </c>
      <c r="E33" s="12" t="s">
        <v>168</v>
      </c>
      <c r="F33" s="12" t="s">
        <v>150</v>
      </c>
      <c r="G33" s="23">
        <v>2405</v>
      </c>
    </row>
    <row r="34" spans="1:7" ht="76.5" outlineLevel="2">
      <c r="A34" s="15" t="s">
        <v>189</v>
      </c>
      <c r="B34" s="12" t="s">
        <v>27</v>
      </c>
      <c r="C34" s="12" t="s">
        <v>124</v>
      </c>
      <c r="D34" s="12" t="s">
        <v>114</v>
      </c>
      <c r="E34" s="12" t="s">
        <v>171</v>
      </c>
      <c r="F34" s="12"/>
      <c r="G34" s="23">
        <f>SUM(G35:G37)</f>
        <v>598.5</v>
      </c>
    </row>
    <row r="35" spans="1:7" ht="25.5" outlineLevel="2">
      <c r="A35" s="11" t="s">
        <v>103</v>
      </c>
      <c r="B35" s="12" t="s">
        <v>27</v>
      </c>
      <c r="C35" s="12" t="s">
        <v>124</v>
      </c>
      <c r="D35" s="12" t="s">
        <v>114</v>
      </c>
      <c r="E35" s="12" t="s">
        <v>171</v>
      </c>
      <c r="F35" s="12" t="s">
        <v>155</v>
      </c>
      <c r="G35" s="23">
        <v>431.1</v>
      </c>
    </row>
    <row r="36" spans="1:7" ht="51" outlineLevel="2">
      <c r="A36" s="11" t="s">
        <v>104</v>
      </c>
      <c r="B36" s="12" t="s">
        <v>27</v>
      </c>
      <c r="C36" s="12" t="s">
        <v>124</v>
      </c>
      <c r="D36" s="12" t="s">
        <v>114</v>
      </c>
      <c r="E36" s="12" t="s">
        <v>171</v>
      </c>
      <c r="F36" s="12" t="s">
        <v>102</v>
      </c>
      <c r="G36" s="23">
        <v>130.2</v>
      </c>
    </row>
    <row r="37" spans="1:7" ht="38.25" outlineLevel="2">
      <c r="A37" s="11" t="s">
        <v>151</v>
      </c>
      <c r="B37" s="12" t="s">
        <v>27</v>
      </c>
      <c r="C37" s="12" t="s">
        <v>124</v>
      </c>
      <c r="D37" s="12" t="s">
        <v>114</v>
      </c>
      <c r="E37" s="12" t="s">
        <v>214</v>
      </c>
      <c r="F37" s="12" t="s">
        <v>150</v>
      </c>
      <c r="G37" s="23">
        <v>37.2</v>
      </c>
    </row>
    <row r="38" spans="1:10" s="8" customFormat="1" ht="12.75" outlineLevel="1">
      <c r="A38" s="7" t="s">
        <v>6</v>
      </c>
      <c r="B38" s="1" t="s">
        <v>27</v>
      </c>
      <c r="C38" s="1" t="s">
        <v>124</v>
      </c>
      <c r="D38" s="1" t="s">
        <v>112</v>
      </c>
      <c r="E38" s="1" t="s">
        <v>122</v>
      </c>
      <c r="F38" s="1"/>
      <c r="G38" s="22">
        <f>G39</f>
        <v>500</v>
      </c>
      <c r="H38" s="29"/>
      <c r="I38" s="29"/>
      <c r="J38" s="29"/>
    </row>
    <row r="39" spans="1:10" ht="25.5" outlineLevel="2">
      <c r="A39" s="7" t="s">
        <v>152</v>
      </c>
      <c r="B39" s="1" t="s">
        <v>27</v>
      </c>
      <c r="C39" s="1" t="s">
        <v>124</v>
      </c>
      <c r="D39" s="1" t="s">
        <v>112</v>
      </c>
      <c r="E39" s="1" t="s">
        <v>163</v>
      </c>
      <c r="F39" s="1"/>
      <c r="G39" s="22">
        <f>G40</f>
        <v>500</v>
      </c>
      <c r="H39" s="29"/>
      <c r="I39" s="29"/>
      <c r="J39" s="29"/>
    </row>
    <row r="40" spans="1:10" ht="12.75" outlineLevel="2">
      <c r="A40" s="11" t="s">
        <v>7</v>
      </c>
      <c r="B40" s="12" t="s">
        <v>27</v>
      </c>
      <c r="C40" s="12" t="s">
        <v>124</v>
      </c>
      <c r="D40" s="12" t="s">
        <v>112</v>
      </c>
      <c r="E40" s="12" t="s">
        <v>169</v>
      </c>
      <c r="F40" s="12"/>
      <c r="G40" s="23">
        <f>G41</f>
        <v>500</v>
      </c>
      <c r="H40" s="29"/>
      <c r="I40" s="29"/>
      <c r="J40" s="29"/>
    </row>
    <row r="41" spans="1:10" ht="25.5" outlineLevel="2">
      <c r="A41" s="11" t="s">
        <v>8</v>
      </c>
      <c r="B41" s="12" t="s">
        <v>27</v>
      </c>
      <c r="C41" s="12" t="s">
        <v>124</v>
      </c>
      <c r="D41" s="12" t="s">
        <v>112</v>
      </c>
      <c r="E41" s="12" t="s">
        <v>29</v>
      </c>
      <c r="F41" s="12"/>
      <c r="G41" s="23">
        <f>G42</f>
        <v>500</v>
      </c>
      <c r="H41" s="29"/>
      <c r="I41" s="29"/>
      <c r="J41" s="29"/>
    </row>
    <row r="42" spans="1:10" ht="12.75" outlineLevel="2">
      <c r="A42" s="11" t="s">
        <v>10</v>
      </c>
      <c r="B42" s="12" t="s">
        <v>27</v>
      </c>
      <c r="C42" s="12" t="s">
        <v>124</v>
      </c>
      <c r="D42" s="12" t="s">
        <v>112</v>
      </c>
      <c r="E42" s="12" t="s">
        <v>170</v>
      </c>
      <c r="F42" s="12" t="s">
        <v>9</v>
      </c>
      <c r="G42" s="23">
        <v>500</v>
      </c>
      <c r="H42" s="29"/>
      <c r="I42" s="29"/>
      <c r="J42" s="29"/>
    </row>
    <row r="43" spans="1:10" s="8" customFormat="1" ht="12.75" outlineLevel="1">
      <c r="A43" s="7" t="s">
        <v>11</v>
      </c>
      <c r="B43" s="1" t="s">
        <v>27</v>
      </c>
      <c r="C43" s="1" t="s">
        <v>124</v>
      </c>
      <c r="D43" s="1" t="s">
        <v>114</v>
      </c>
      <c r="E43" s="1" t="s">
        <v>122</v>
      </c>
      <c r="F43" s="1"/>
      <c r="G43" s="22">
        <f>G44</f>
        <v>3432.9</v>
      </c>
      <c r="H43" s="29"/>
      <c r="I43" s="29"/>
      <c r="J43" s="29"/>
    </row>
    <row r="44" spans="1:10" ht="25.5" outlineLevel="2">
      <c r="A44" s="7" t="s">
        <v>152</v>
      </c>
      <c r="B44" s="1" t="s">
        <v>27</v>
      </c>
      <c r="C44" s="1" t="s">
        <v>124</v>
      </c>
      <c r="D44" s="1" t="s">
        <v>114</v>
      </c>
      <c r="E44" s="1" t="s">
        <v>163</v>
      </c>
      <c r="F44" s="1"/>
      <c r="G44" s="22">
        <f>G45</f>
        <v>3432.9</v>
      </c>
      <c r="H44" s="29"/>
      <c r="I44" s="29"/>
      <c r="J44" s="29"/>
    </row>
    <row r="45" spans="1:7" ht="12.75" outlineLevel="2">
      <c r="A45" s="11" t="s">
        <v>7</v>
      </c>
      <c r="B45" s="12" t="s">
        <v>27</v>
      </c>
      <c r="C45" s="12" t="s">
        <v>124</v>
      </c>
      <c r="D45" s="12" t="s">
        <v>114</v>
      </c>
      <c r="E45" s="12" t="s">
        <v>169</v>
      </c>
      <c r="F45" s="12"/>
      <c r="G45" s="23">
        <f>G46+G54+G56+G58+G60+G62+G64+G66</f>
        <v>3432.9</v>
      </c>
    </row>
    <row r="46" spans="1:7" ht="38.25" outlineLevel="2">
      <c r="A46" s="11" t="s">
        <v>179</v>
      </c>
      <c r="B46" s="12" t="s">
        <v>27</v>
      </c>
      <c r="C46" s="12" t="s">
        <v>124</v>
      </c>
      <c r="D46" s="12" t="s">
        <v>114</v>
      </c>
      <c r="E46" s="12" t="s">
        <v>16</v>
      </c>
      <c r="F46" s="12"/>
      <c r="G46" s="23">
        <f>G47+G48+G49+G50+G51+G52+G53</f>
        <v>692.9</v>
      </c>
    </row>
    <row r="47" spans="1:7" ht="36" customHeight="1" outlineLevel="2">
      <c r="A47" s="11" t="s">
        <v>130</v>
      </c>
      <c r="B47" s="12" t="s">
        <v>27</v>
      </c>
      <c r="C47" s="12" t="s">
        <v>124</v>
      </c>
      <c r="D47" s="12" t="s">
        <v>114</v>
      </c>
      <c r="E47" s="12" t="s">
        <v>178</v>
      </c>
      <c r="F47" s="12" t="s">
        <v>162</v>
      </c>
      <c r="G47" s="23">
        <v>95</v>
      </c>
    </row>
    <row r="48" spans="1:7" ht="46.5" customHeight="1" outlineLevel="2">
      <c r="A48" s="21" t="s">
        <v>157</v>
      </c>
      <c r="B48" s="12" t="s">
        <v>27</v>
      </c>
      <c r="C48" s="12" t="s">
        <v>124</v>
      </c>
      <c r="D48" s="12" t="s">
        <v>114</v>
      </c>
      <c r="E48" s="12" t="s">
        <v>17</v>
      </c>
      <c r="F48" s="12" t="s">
        <v>162</v>
      </c>
      <c r="G48" s="23">
        <v>62.7</v>
      </c>
    </row>
    <row r="49" spans="1:7" ht="48" customHeight="1" outlineLevel="2">
      <c r="A49" s="21" t="s">
        <v>158</v>
      </c>
      <c r="B49" s="12" t="s">
        <v>27</v>
      </c>
      <c r="C49" s="12" t="s">
        <v>124</v>
      </c>
      <c r="D49" s="12" t="s">
        <v>114</v>
      </c>
      <c r="E49" s="12" t="s">
        <v>18</v>
      </c>
      <c r="F49" s="12" t="s">
        <v>162</v>
      </c>
      <c r="G49" s="23">
        <v>96.8</v>
      </c>
    </row>
    <row r="50" spans="1:7" ht="51" outlineLevel="2">
      <c r="A50" s="21" t="s">
        <v>159</v>
      </c>
      <c r="B50" s="12" t="s">
        <v>27</v>
      </c>
      <c r="C50" s="12" t="s">
        <v>124</v>
      </c>
      <c r="D50" s="12" t="s">
        <v>114</v>
      </c>
      <c r="E50" s="12" t="s">
        <v>19</v>
      </c>
      <c r="F50" s="12" t="s">
        <v>162</v>
      </c>
      <c r="G50" s="23">
        <v>39</v>
      </c>
    </row>
    <row r="51" spans="1:7" ht="38.25" outlineLevel="2">
      <c r="A51" s="21" t="s">
        <v>160</v>
      </c>
      <c r="B51" s="12" t="s">
        <v>27</v>
      </c>
      <c r="C51" s="12" t="s">
        <v>124</v>
      </c>
      <c r="D51" s="12" t="s">
        <v>114</v>
      </c>
      <c r="E51" s="12" t="s">
        <v>20</v>
      </c>
      <c r="F51" s="12" t="s">
        <v>162</v>
      </c>
      <c r="G51" s="23">
        <v>144.6</v>
      </c>
    </row>
    <row r="52" spans="1:7" ht="38.25" outlineLevel="2">
      <c r="A52" s="21" t="s">
        <v>161</v>
      </c>
      <c r="B52" s="12" t="s">
        <v>27</v>
      </c>
      <c r="C52" s="12" t="s">
        <v>124</v>
      </c>
      <c r="D52" s="12" t="s">
        <v>114</v>
      </c>
      <c r="E52" s="12" t="s">
        <v>21</v>
      </c>
      <c r="F52" s="12" t="s">
        <v>162</v>
      </c>
      <c r="G52" s="23">
        <v>113.3</v>
      </c>
    </row>
    <row r="53" spans="1:7" ht="38.25" outlineLevel="2">
      <c r="A53" s="21" t="s">
        <v>161</v>
      </c>
      <c r="B53" s="12" t="s">
        <v>27</v>
      </c>
      <c r="C53" s="12" t="s">
        <v>124</v>
      </c>
      <c r="D53" s="12" t="s">
        <v>114</v>
      </c>
      <c r="E53" s="12" t="s">
        <v>21</v>
      </c>
      <c r="F53" s="12" t="s">
        <v>162</v>
      </c>
      <c r="G53" s="23">
        <v>141.5</v>
      </c>
    </row>
    <row r="54" spans="1:7" ht="25.5" outlineLevel="2">
      <c r="A54" s="11" t="s">
        <v>152</v>
      </c>
      <c r="B54" s="12" t="s">
        <v>27</v>
      </c>
      <c r="C54" s="12" t="s">
        <v>124</v>
      </c>
      <c r="D54" s="12" t="s">
        <v>114</v>
      </c>
      <c r="E54" s="12" t="s">
        <v>128</v>
      </c>
      <c r="F54" s="12"/>
      <c r="G54" s="23">
        <f>G55</f>
        <v>800</v>
      </c>
    </row>
    <row r="55" spans="1:7" ht="63.75" outlineLevel="2">
      <c r="A55" s="21" t="s">
        <v>105</v>
      </c>
      <c r="B55" s="12" t="s">
        <v>27</v>
      </c>
      <c r="C55" s="12" t="s">
        <v>124</v>
      </c>
      <c r="D55" s="12" t="s">
        <v>114</v>
      </c>
      <c r="E55" s="12" t="s">
        <v>128</v>
      </c>
      <c r="F55" s="12" t="s">
        <v>150</v>
      </c>
      <c r="G55" s="23">
        <v>800</v>
      </c>
    </row>
    <row r="56" spans="1:7" ht="38.25" outlineLevel="2">
      <c r="A56" s="21" t="s">
        <v>132</v>
      </c>
      <c r="B56" s="12" t="s">
        <v>27</v>
      </c>
      <c r="C56" s="12" t="s">
        <v>124</v>
      </c>
      <c r="D56" s="12" t="s">
        <v>114</v>
      </c>
      <c r="E56" s="12" t="s">
        <v>172</v>
      </c>
      <c r="F56" s="12"/>
      <c r="G56" s="23">
        <f>G57</f>
        <v>100</v>
      </c>
    </row>
    <row r="57" spans="1:7" ht="16.5" customHeight="1" outlineLevel="2">
      <c r="A57" s="11" t="s">
        <v>5</v>
      </c>
      <c r="B57" s="12" t="s">
        <v>27</v>
      </c>
      <c r="C57" s="12" t="s">
        <v>124</v>
      </c>
      <c r="D57" s="12" t="s">
        <v>114</v>
      </c>
      <c r="E57" s="12" t="s">
        <v>172</v>
      </c>
      <c r="F57" s="12" t="s">
        <v>4</v>
      </c>
      <c r="G57" s="23">
        <v>100</v>
      </c>
    </row>
    <row r="58" spans="1:7" ht="38.25" outlineLevel="2">
      <c r="A58" s="11" t="s">
        <v>133</v>
      </c>
      <c r="B58" s="12" t="s">
        <v>27</v>
      </c>
      <c r="C58" s="12" t="s">
        <v>124</v>
      </c>
      <c r="D58" s="12" t="s">
        <v>114</v>
      </c>
      <c r="E58" s="12" t="s">
        <v>173</v>
      </c>
      <c r="F58" s="12"/>
      <c r="G58" s="23">
        <f>SUM(G59:G59)</f>
        <v>1500</v>
      </c>
    </row>
    <row r="59" spans="1:7" ht="38.25" outlineLevel="2">
      <c r="A59" s="11" t="s">
        <v>151</v>
      </c>
      <c r="B59" s="12" t="s">
        <v>27</v>
      </c>
      <c r="C59" s="12" t="s">
        <v>124</v>
      </c>
      <c r="D59" s="12" t="s">
        <v>114</v>
      </c>
      <c r="E59" s="12" t="s">
        <v>173</v>
      </c>
      <c r="F59" s="12" t="s">
        <v>150</v>
      </c>
      <c r="G59" s="23">
        <v>1500</v>
      </c>
    </row>
    <row r="60" spans="1:7" ht="38.25" outlineLevel="2">
      <c r="A60" s="11" t="s">
        <v>133</v>
      </c>
      <c r="B60" s="12" t="s">
        <v>27</v>
      </c>
      <c r="C60" s="12" t="s">
        <v>124</v>
      </c>
      <c r="D60" s="12" t="s">
        <v>114</v>
      </c>
      <c r="E60" s="12" t="s">
        <v>173</v>
      </c>
      <c r="F60" s="12"/>
      <c r="G60" s="23">
        <f>SUM(G61:G61)</f>
        <v>40</v>
      </c>
    </row>
    <row r="61" spans="1:7" ht="38.25" outlineLevel="2">
      <c r="A61" s="11" t="s">
        <v>151</v>
      </c>
      <c r="B61" s="12" t="s">
        <v>27</v>
      </c>
      <c r="C61" s="12" t="s">
        <v>124</v>
      </c>
      <c r="D61" s="12" t="s">
        <v>114</v>
      </c>
      <c r="E61" s="12" t="s">
        <v>173</v>
      </c>
      <c r="F61" s="12" t="s">
        <v>129</v>
      </c>
      <c r="G61" s="23">
        <v>40</v>
      </c>
    </row>
    <row r="62" spans="1:7" ht="76.5" outlineLevel="2">
      <c r="A62" s="11" t="s">
        <v>134</v>
      </c>
      <c r="B62" s="12" t="s">
        <v>27</v>
      </c>
      <c r="C62" s="12" t="s">
        <v>124</v>
      </c>
      <c r="D62" s="12" t="s">
        <v>114</v>
      </c>
      <c r="E62" s="12" t="s">
        <v>174</v>
      </c>
      <c r="F62" s="12"/>
      <c r="G62" s="23">
        <f>G63</f>
        <v>100</v>
      </c>
    </row>
    <row r="63" spans="1:7" ht="12.75" outlineLevel="2">
      <c r="A63" s="11" t="s">
        <v>136</v>
      </c>
      <c r="B63" s="12" t="s">
        <v>27</v>
      </c>
      <c r="C63" s="12" t="s">
        <v>124</v>
      </c>
      <c r="D63" s="12" t="s">
        <v>114</v>
      </c>
      <c r="E63" s="12" t="s">
        <v>174</v>
      </c>
      <c r="F63" s="12" t="s">
        <v>135</v>
      </c>
      <c r="G63" s="23">
        <v>100</v>
      </c>
    </row>
    <row r="64" spans="1:7" ht="38.25" outlineLevel="2">
      <c r="A64" s="11" t="s">
        <v>137</v>
      </c>
      <c r="B64" s="12" t="s">
        <v>27</v>
      </c>
      <c r="C64" s="12" t="s">
        <v>124</v>
      </c>
      <c r="D64" s="12" t="s">
        <v>114</v>
      </c>
      <c r="E64" s="12" t="s">
        <v>175</v>
      </c>
      <c r="F64" s="12"/>
      <c r="G64" s="23">
        <f>G65</f>
        <v>100</v>
      </c>
    </row>
    <row r="65" spans="1:7" ht="38.25" outlineLevel="2">
      <c r="A65" s="11" t="s">
        <v>151</v>
      </c>
      <c r="B65" s="12" t="s">
        <v>27</v>
      </c>
      <c r="C65" s="12" t="s">
        <v>124</v>
      </c>
      <c r="D65" s="12" t="s">
        <v>114</v>
      </c>
      <c r="E65" s="12" t="s">
        <v>175</v>
      </c>
      <c r="F65" s="12" t="s">
        <v>150</v>
      </c>
      <c r="G65" s="23">
        <v>100</v>
      </c>
    </row>
    <row r="66" spans="1:7" ht="69" customHeight="1" outlineLevel="2">
      <c r="A66" s="21" t="s">
        <v>22</v>
      </c>
      <c r="B66" s="12" t="s">
        <v>27</v>
      </c>
      <c r="C66" s="12" t="s">
        <v>124</v>
      </c>
      <c r="D66" s="12" t="s">
        <v>114</v>
      </c>
      <c r="E66" s="12" t="s">
        <v>23</v>
      </c>
      <c r="F66" s="12"/>
      <c r="G66" s="23">
        <f>G67</f>
        <v>100</v>
      </c>
    </row>
    <row r="67" spans="1:7" ht="38.25" outlineLevel="2">
      <c r="A67" s="11" t="s">
        <v>151</v>
      </c>
      <c r="B67" s="12" t="s">
        <v>27</v>
      </c>
      <c r="C67" s="12" t="s">
        <v>124</v>
      </c>
      <c r="D67" s="12" t="s">
        <v>114</v>
      </c>
      <c r="E67" s="12" t="s">
        <v>23</v>
      </c>
      <c r="F67" s="12" t="s">
        <v>150</v>
      </c>
      <c r="G67" s="23">
        <v>100</v>
      </c>
    </row>
    <row r="68" spans="1:10" ht="12.75" outlineLevel="2">
      <c r="A68" s="7" t="s">
        <v>25</v>
      </c>
      <c r="B68" s="1" t="s">
        <v>27</v>
      </c>
      <c r="C68" s="1" t="s">
        <v>140</v>
      </c>
      <c r="D68" s="12"/>
      <c r="E68" s="1"/>
      <c r="F68" s="12"/>
      <c r="G68" s="5">
        <f>G69</f>
        <v>1092.2</v>
      </c>
      <c r="H68" s="29"/>
      <c r="I68" s="29"/>
      <c r="J68" s="29"/>
    </row>
    <row r="69" spans="1:10" ht="25.5" outlineLevel="2">
      <c r="A69" s="7" t="s">
        <v>152</v>
      </c>
      <c r="B69" s="1" t="s">
        <v>27</v>
      </c>
      <c r="C69" s="1" t="s">
        <v>140</v>
      </c>
      <c r="D69" s="1" t="s">
        <v>138</v>
      </c>
      <c r="E69" s="1" t="s">
        <v>163</v>
      </c>
      <c r="F69" s="12"/>
      <c r="G69" s="5">
        <f>G70</f>
        <v>1092.2</v>
      </c>
      <c r="H69" s="29"/>
      <c r="I69" s="29"/>
      <c r="J69" s="29"/>
    </row>
    <row r="70" spans="1:10" ht="12.75" outlineLevel="2">
      <c r="A70" s="27" t="s">
        <v>26</v>
      </c>
      <c r="B70" s="1" t="s">
        <v>27</v>
      </c>
      <c r="C70" s="1" t="s">
        <v>124</v>
      </c>
      <c r="D70" s="1" t="s">
        <v>114</v>
      </c>
      <c r="E70" s="12" t="s">
        <v>28</v>
      </c>
      <c r="F70" s="12"/>
      <c r="G70" s="13">
        <f>G71+G73</f>
        <v>1092.2</v>
      </c>
      <c r="H70" s="29"/>
      <c r="I70" s="29"/>
      <c r="J70" s="29"/>
    </row>
    <row r="71" spans="1:10" ht="51" outlineLevel="2">
      <c r="A71" s="30" t="s">
        <v>24</v>
      </c>
      <c r="B71" s="12" t="s">
        <v>27</v>
      </c>
      <c r="C71" s="12" t="s">
        <v>140</v>
      </c>
      <c r="D71" s="12" t="s">
        <v>138</v>
      </c>
      <c r="E71" s="12" t="s">
        <v>28</v>
      </c>
      <c r="F71" s="29"/>
      <c r="G71" s="13">
        <f>G72</f>
        <v>825.2</v>
      </c>
      <c r="H71" s="29"/>
      <c r="I71" s="29"/>
      <c r="J71" s="29"/>
    </row>
    <row r="72" spans="1:10" ht="25.5" outlineLevel="2">
      <c r="A72" s="11" t="s">
        <v>103</v>
      </c>
      <c r="B72" s="12" t="s">
        <v>27</v>
      </c>
      <c r="C72" s="12" t="s">
        <v>140</v>
      </c>
      <c r="D72" s="12" t="s">
        <v>138</v>
      </c>
      <c r="E72" s="12" t="s">
        <v>28</v>
      </c>
      <c r="F72" s="12" t="s">
        <v>155</v>
      </c>
      <c r="G72" s="13">
        <v>825.2</v>
      </c>
      <c r="H72" s="29"/>
      <c r="I72" s="29"/>
      <c r="J72" s="29"/>
    </row>
    <row r="73" spans="1:10" ht="51" outlineLevel="2">
      <c r="A73" s="30" t="s">
        <v>24</v>
      </c>
      <c r="B73" s="12" t="s">
        <v>27</v>
      </c>
      <c r="C73" s="12" t="s">
        <v>140</v>
      </c>
      <c r="D73" s="12" t="s">
        <v>138</v>
      </c>
      <c r="E73" s="12" t="s">
        <v>28</v>
      </c>
      <c r="F73" s="29"/>
      <c r="G73" s="13">
        <f>G74</f>
        <v>267</v>
      </c>
      <c r="H73" s="29"/>
      <c r="I73" s="29"/>
      <c r="J73" s="29"/>
    </row>
    <row r="74" spans="1:10" ht="51" outlineLevel="2">
      <c r="A74" s="11" t="s">
        <v>104</v>
      </c>
      <c r="B74" s="12" t="s">
        <v>27</v>
      </c>
      <c r="C74" s="12" t="s">
        <v>140</v>
      </c>
      <c r="D74" s="12" t="s">
        <v>138</v>
      </c>
      <c r="E74" s="12" t="s">
        <v>28</v>
      </c>
      <c r="F74" s="12" t="s">
        <v>102</v>
      </c>
      <c r="G74" s="13">
        <v>267</v>
      </c>
      <c r="H74" s="29"/>
      <c r="I74" s="29"/>
      <c r="J74" s="29"/>
    </row>
    <row r="75" spans="1:10" s="9" customFormat="1" ht="38.25" outlineLevel="1">
      <c r="A75" s="7" t="s">
        <v>139</v>
      </c>
      <c r="B75" s="1" t="s">
        <v>27</v>
      </c>
      <c r="C75" s="1" t="s">
        <v>138</v>
      </c>
      <c r="D75" s="1" t="s">
        <v>122</v>
      </c>
      <c r="E75" s="1" t="s">
        <v>122</v>
      </c>
      <c r="F75" s="1"/>
      <c r="G75" s="5">
        <f>G76+G84</f>
        <v>6710</v>
      </c>
      <c r="H75" s="29"/>
      <c r="I75" s="29"/>
      <c r="J75" s="29"/>
    </row>
    <row r="76" spans="1:10" ht="25.5" outlineLevel="2">
      <c r="A76" s="7" t="s">
        <v>30</v>
      </c>
      <c r="B76" s="1" t="s">
        <v>27</v>
      </c>
      <c r="C76" s="1" t="s">
        <v>138</v>
      </c>
      <c r="D76" s="1" t="s">
        <v>212</v>
      </c>
      <c r="E76" s="1" t="s">
        <v>31</v>
      </c>
      <c r="F76" s="1"/>
      <c r="G76" s="5">
        <f>G77+G82</f>
        <v>420</v>
      </c>
      <c r="H76" s="29"/>
      <c r="I76" s="29"/>
      <c r="J76" s="29"/>
    </row>
    <row r="77" spans="1:10" ht="12.75" outlineLevel="2">
      <c r="A77" s="24" t="s">
        <v>58</v>
      </c>
      <c r="B77" s="1" t="s">
        <v>27</v>
      </c>
      <c r="C77" s="1" t="s">
        <v>138</v>
      </c>
      <c r="D77" s="1" t="s">
        <v>141</v>
      </c>
      <c r="E77" s="1" t="s">
        <v>59</v>
      </c>
      <c r="F77" s="1"/>
      <c r="G77" s="5">
        <f>G78+G80</f>
        <v>220</v>
      </c>
      <c r="H77" s="29"/>
      <c r="I77" s="29"/>
      <c r="J77" s="29"/>
    </row>
    <row r="78" spans="1:10" ht="93" customHeight="1" outlineLevel="2">
      <c r="A78" s="25" t="s">
        <v>32</v>
      </c>
      <c r="B78" s="1" t="s">
        <v>27</v>
      </c>
      <c r="C78" s="1" t="s">
        <v>138</v>
      </c>
      <c r="D78" s="1" t="s">
        <v>141</v>
      </c>
      <c r="E78" s="1" t="s">
        <v>34</v>
      </c>
      <c r="F78" s="1"/>
      <c r="G78" s="5">
        <f>G79</f>
        <v>20</v>
      </c>
      <c r="H78" s="29"/>
      <c r="I78" s="29"/>
      <c r="J78" s="29"/>
    </row>
    <row r="79" spans="1:10" ht="38.25" outlineLevel="2">
      <c r="A79" s="11" t="s">
        <v>151</v>
      </c>
      <c r="B79" s="12" t="s">
        <v>27</v>
      </c>
      <c r="C79" s="12" t="s">
        <v>138</v>
      </c>
      <c r="D79" s="12" t="s">
        <v>141</v>
      </c>
      <c r="E79" s="12" t="s">
        <v>34</v>
      </c>
      <c r="F79" s="12" t="s">
        <v>150</v>
      </c>
      <c r="G79" s="13">
        <v>20</v>
      </c>
      <c r="H79" s="29"/>
      <c r="I79" s="29"/>
      <c r="J79" s="29"/>
    </row>
    <row r="80" spans="1:10" ht="140.25" outlineLevel="2">
      <c r="A80" s="25" t="s">
        <v>33</v>
      </c>
      <c r="B80" s="12" t="s">
        <v>27</v>
      </c>
      <c r="C80" s="12" t="s">
        <v>138</v>
      </c>
      <c r="D80" s="12" t="s">
        <v>141</v>
      </c>
      <c r="E80" s="12" t="s">
        <v>35</v>
      </c>
      <c r="F80" s="12"/>
      <c r="G80" s="13">
        <f>G81</f>
        <v>200</v>
      </c>
      <c r="H80" s="29"/>
      <c r="I80" s="29"/>
      <c r="J80" s="29"/>
    </row>
    <row r="81" spans="1:10" ht="38.25" outlineLevel="2">
      <c r="A81" s="11" t="s">
        <v>151</v>
      </c>
      <c r="B81" s="12" t="s">
        <v>27</v>
      </c>
      <c r="C81" s="12" t="s">
        <v>138</v>
      </c>
      <c r="D81" s="12" t="s">
        <v>141</v>
      </c>
      <c r="E81" s="12" t="s">
        <v>35</v>
      </c>
      <c r="F81" s="12" t="s">
        <v>150</v>
      </c>
      <c r="G81" s="13">
        <v>200</v>
      </c>
      <c r="H81" s="29"/>
      <c r="I81" s="29"/>
      <c r="J81" s="29"/>
    </row>
    <row r="82" spans="1:10" ht="102" outlineLevel="2">
      <c r="A82" s="25" t="s">
        <v>36</v>
      </c>
      <c r="B82" s="1" t="s">
        <v>27</v>
      </c>
      <c r="C82" s="1" t="s">
        <v>138</v>
      </c>
      <c r="D82" s="1" t="s">
        <v>111</v>
      </c>
      <c r="E82" s="1" t="s">
        <v>37</v>
      </c>
      <c r="F82" s="1"/>
      <c r="G82" s="5">
        <f>G83</f>
        <v>200</v>
      </c>
      <c r="H82" s="29"/>
      <c r="I82" s="29"/>
      <c r="J82" s="29"/>
    </row>
    <row r="83" spans="1:10" ht="38.25" outlineLevel="2">
      <c r="A83" s="11" t="s">
        <v>151</v>
      </c>
      <c r="B83" s="12" t="s">
        <v>27</v>
      </c>
      <c r="C83" s="12" t="s">
        <v>138</v>
      </c>
      <c r="D83" s="12" t="s">
        <v>111</v>
      </c>
      <c r="E83" s="12" t="s">
        <v>37</v>
      </c>
      <c r="F83" s="12" t="s">
        <v>150</v>
      </c>
      <c r="G83" s="13">
        <v>200</v>
      </c>
      <c r="H83" s="29"/>
      <c r="I83" s="29"/>
      <c r="J83" s="29"/>
    </row>
    <row r="84" spans="1:10" ht="38.25" outlineLevel="2">
      <c r="A84" s="11" t="s">
        <v>209</v>
      </c>
      <c r="B84" s="12" t="s">
        <v>27</v>
      </c>
      <c r="C84" s="12" t="s">
        <v>138</v>
      </c>
      <c r="D84" s="12" t="s">
        <v>210</v>
      </c>
      <c r="E84" s="12"/>
      <c r="F84" s="12"/>
      <c r="G84" s="13">
        <f>G85</f>
        <v>6290</v>
      </c>
      <c r="H84" s="29"/>
      <c r="I84" s="29"/>
      <c r="J84" s="29"/>
    </row>
    <row r="85" spans="1:10" ht="38.25" outlineLevel="2">
      <c r="A85" s="11" t="s">
        <v>151</v>
      </c>
      <c r="B85" s="12" t="s">
        <v>27</v>
      </c>
      <c r="C85" s="12" t="s">
        <v>138</v>
      </c>
      <c r="D85" s="12" t="s">
        <v>210</v>
      </c>
      <c r="E85" s="12" t="s">
        <v>211</v>
      </c>
      <c r="F85" s="12" t="s">
        <v>150</v>
      </c>
      <c r="G85" s="13">
        <v>6290</v>
      </c>
      <c r="H85" s="29"/>
      <c r="I85" s="29"/>
      <c r="J85" s="29"/>
    </row>
    <row r="86" spans="1:10" s="9" customFormat="1" ht="12.75" outlineLevel="1">
      <c r="A86" s="7" t="s">
        <v>181</v>
      </c>
      <c r="B86" s="1" t="s">
        <v>27</v>
      </c>
      <c r="C86" s="1" t="s">
        <v>126</v>
      </c>
      <c r="D86" s="1" t="s">
        <v>122</v>
      </c>
      <c r="E86" s="1" t="s">
        <v>122</v>
      </c>
      <c r="F86" s="1"/>
      <c r="G86" s="5">
        <f>G87+G108+G112</f>
        <v>12684.9</v>
      </c>
      <c r="H86" s="29"/>
      <c r="I86" s="29"/>
      <c r="J86" s="29"/>
    </row>
    <row r="87" spans="1:10" s="8" customFormat="1" ht="12.75" outlineLevel="1">
      <c r="A87" s="7" t="s">
        <v>12</v>
      </c>
      <c r="B87" s="1" t="s">
        <v>27</v>
      </c>
      <c r="C87" s="1" t="s">
        <v>126</v>
      </c>
      <c r="D87" s="1" t="s">
        <v>141</v>
      </c>
      <c r="E87" s="1" t="s">
        <v>122</v>
      </c>
      <c r="F87" s="1"/>
      <c r="G87" s="5">
        <f>G88</f>
        <v>10064.9</v>
      </c>
      <c r="H87" s="29"/>
      <c r="I87" s="29"/>
      <c r="J87" s="29"/>
    </row>
    <row r="88" spans="1:10" ht="25.5" outlineLevel="2">
      <c r="A88" s="7" t="s">
        <v>30</v>
      </c>
      <c r="B88" s="1" t="s">
        <v>27</v>
      </c>
      <c r="C88" s="1" t="s">
        <v>126</v>
      </c>
      <c r="D88" s="1" t="s">
        <v>141</v>
      </c>
      <c r="E88" s="1" t="s">
        <v>38</v>
      </c>
      <c r="F88" s="1"/>
      <c r="G88" s="5">
        <f>G89</f>
        <v>10064.9</v>
      </c>
      <c r="H88" s="29"/>
      <c r="I88" s="29"/>
      <c r="J88" s="29"/>
    </row>
    <row r="89" spans="1:10" ht="25.5" outlineLevel="2">
      <c r="A89" s="7" t="s">
        <v>57</v>
      </c>
      <c r="B89" s="1" t="s">
        <v>27</v>
      </c>
      <c r="C89" s="1" t="s">
        <v>126</v>
      </c>
      <c r="D89" s="1" t="s">
        <v>141</v>
      </c>
      <c r="E89" s="1" t="s">
        <v>39</v>
      </c>
      <c r="F89" s="1"/>
      <c r="G89" s="5">
        <f>G90+G92+G94+G96+G98+G100+G102+G104+G106</f>
        <v>10064.9</v>
      </c>
      <c r="H89" s="29"/>
      <c r="I89" s="29"/>
      <c r="J89" s="29"/>
    </row>
    <row r="90" spans="1:10" ht="114.75" outlineLevel="2">
      <c r="A90" s="25" t="s">
        <v>40</v>
      </c>
      <c r="B90" s="12" t="s">
        <v>27</v>
      </c>
      <c r="C90" s="12" t="s">
        <v>126</v>
      </c>
      <c r="D90" s="12" t="s">
        <v>141</v>
      </c>
      <c r="E90" s="12" t="s">
        <v>41</v>
      </c>
      <c r="F90" s="1"/>
      <c r="G90" s="13">
        <f>G91</f>
        <v>2000</v>
      </c>
      <c r="H90" s="29"/>
      <c r="I90" s="29"/>
      <c r="J90" s="29"/>
    </row>
    <row r="91" spans="1:10" ht="38.25" outlineLevel="2">
      <c r="A91" s="11" t="s">
        <v>151</v>
      </c>
      <c r="B91" s="12" t="s">
        <v>27</v>
      </c>
      <c r="C91" s="12" t="s">
        <v>126</v>
      </c>
      <c r="D91" s="12" t="s">
        <v>141</v>
      </c>
      <c r="E91" s="12" t="s">
        <v>41</v>
      </c>
      <c r="F91" s="12" t="s">
        <v>150</v>
      </c>
      <c r="G91" s="13">
        <v>2000</v>
      </c>
      <c r="H91" s="29"/>
      <c r="I91" s="29"/>
      <c r="J91" s="29"/>
    </row>
    <row r="92" spans="1:10" ht="102" outlineLevel="2">
      <c r="A92" s="25" t="s">
        <v>44</v>
      </c>
      <c r="B92" s="12" t="s">
        <v>27</v>
      </c>
      <c r="C92" s="12" t="s">
        <v>126</v>
      </c>
      <c r="D92" s="12" t="s">
        <v>141</v>
      </c>
      <c r="E92" s="12" t="s">
        <v>42</v>
      </c>
      <c r="F92" s="12"/>
      <c r="G92" s="13">
        <f>G93</f>
        <v>0</v>
      </c>
      <c r="H92" s="29"/>
      <c r="I92" s="29"/>
      <c r="J92" s="29"/>
    </row>
    <row r="93" spans="1:10" ht="38.25" outlineLevel="2">
      <c r="A93" s="11" t="s">
        <v>151</v>
      </c>
      <c r="B93" s="12" t="s">
        <v>27</v>
      </c>
      <c r="C93" s="12" t="s">
        <v>126</v>
      </c>
      <c r="D93" s="12" t="s">
        <v>141</v>
      </c>
      <c r="E93" s="12" t="s">
        <v>42</v>
      </c>
      <c r="F93" s="12" t="s">
        <v>150</v>
      </c>
      <c r="G93" s="13">
        <v>0</v>
      </c>
      <c r="H93" s="29"/>
      <c r="I93" s="29"/>
      <c r="J93" s="29"/>
    </row>
    <row r="94" spans="1:10" ht="127.5" outlineLevel="2">
      <c r="A94" s="25" t="s">
        <v>45</v>
      </c>
      <c r="B94" s="12" t="s">
        <v>27</v>
      </c>
      <c r="C94" s="12" t="s">
        <v>126</v>
      </c>
      <c r="D94" s="12" t="s">
        <v>141</v>
      </c>
      <c r="E94" s="12" t="s">
        <v>43</v>
      </c>
      <c r="F94" s="12"/>
      <c r="G94" s="13">
        <f>G95</f>
        <v>500</v>
      </c>
      <c r="H94" s="29"/>
      <c r="I94" s="29"/>
      <c r="J94" s="29"/>
    </row>
    <row r="95" spans="1:10" ht="38.25" outlineLevel="2">
      <c r="A95" s="11" t="s">
        <v>151</v>
      </c>
      <c r="B95" s="12" t="s">
        <v>27</v>
      </c>
      <c r="C95" s="12" t="s">
        <v>126</v>
      </c>
      <c r="D95" s="12" t="s">
        <v>141</v>
      </c>
      <c r="E95" s="12" t="s">
        <v>43</v>
      </c>
      <c r="F95" s="12" t="s">
        <v>150</v>
      </c>
      <c r="G95" s="13">
        <v>500</v>
      </c>
      <c r="H95" s="29"/>
      <c r="I95" s="29"/>
      <c r="J95" s="29"/>
    </row>
    <row r="96" spans="1:10" ht="165.75" outlineLevel="2">
      <c r="A96" s="33" t="s">
        <v>225</v>
      </c>
      <c r="B96" s="12" t="s">
        <v>27</v>
      </c>
      <c r="C96" s="12" t="s">
        <v>126</v>
      </c>
      <c r="D96" s="12" t="s">
        <v>141</v>
      </c>
      <c r="E96" s="12" t="s">
        <v>223</v>
      </c>
      <c r="F96" s="12"/>
      <c r="G96" s="13">
        <f>G97</f>
        <v>500</v>
      </c>
      <c r="H96" s="29"/>
      <c r="I96" s="29"/>
      <c r="J96" s="29"/>
    </row>
    <row r="97" spans="1:10" ht="38.25" outlineLevel="2">
      <c r="A97" s="11" t="s">
        <v>151</v>
      </c>
      <c r="B97" s="12" t="s">
        <v>27</v>
      </c>
      <c r="C97" s="12" t="s">
        <v>126</v>
      </c>
      <c r="D97" s="12" t="s">
        <v>141</v>
      </c>
      <c r="E97" s="12" t="s">
        <v>223</v>
      </c>
      <c r="F97" s="12" t="s">
        <v>150</v>
      </c>
      <c r="G97" s="13">
        <v>500</v>
      </c>
      <c r="H97" s="29"/>
      <c r="I97" s="29"/>
      <c r="J97" s="29"/>
    </row>
    <row r="98" spans="1:10" ht="165.75" outlineLevel="2">
      <c r="A98" s="33" t="s">
        <v>224</v>
      </c>
      <c r="B98" s="12" t="s">
        <v>27</v>
      </c>
      <c r="C98" s="12" t="s">
        <v>126</v>
      </c>
      <c r="D98" s="12" t="s">
        <v>141</v>
      </c>
      <c r="E98" s="12" t="s">
        <v>219</v>
      </c>
      <c r="F98" s="12"/>
      <c r="G98" s="13">
        <f>G99</f>
        <v>964.1</v>
      </c>
      <c r="H98" s="29"/>
      <c r="I98" s="29"/>
      <c r="J98" s="29"/>
    </row>
    <row r="99" spans="1:10" ht="38.25" outlineLevel="2">
      <c r="A99" s="11" t="s">
        <v>151</v>
      </c>
      <c r="B99" s="12" t="s">
        <v>27</v>
      </c>
      <c r="C99" s="12" t="s">
        <v>126</v>
      </c>
      <c r="D99" s="12" t="s">
        <v>141</v>
      </c>
      <c r="E99" s="12" t="s">
        <v>219</v>
      </c>
      <c r="F99" s="12" t="s">
        <v>150</v>
      </c>
      <c r="G99" s="13">
        <v>964.1</v>
      </c>
      <c r="H99" s="29"/>
      <c r="I99" s="29"/>
      <c r="J99" s="29"/>
    </row>
    <row r="100" spans="1:10" ht="102" outlineLevel="2">
      <c r="A100" s="33" t="s">
        <v>221</v>
      </c>
      <c r="B100" s="12" t="s">
        <v>27</v>
      </c>
      <c r="C100" s="12" t="s">
        <v>126</v>
      </c>
      <c r="D100" s="12" t="s">
        <v>141</v>
      </c>
      <c r="E100" s="12" t="s">
        <v>217</v>
      </c>
      <c r="F100" s="12"/>
      <c r="G100" s="13">
        <f>G101</f>
        <v>2173.8</v>
      </c>
      <c r="H100" s="29"/>
      <c r="I100" s="29"/>
      <c r="J100" s="29"/>
    </row>
    <row r="101" spans="1:10" ht="38.25" outlineLevel="2">
      <c r="A101" s="11" t="s">
        <v>151</v>
      </c>
      <c r="B101" s="12" t="s">
        <v>27</v>
      </c>
      <c r="C101" s="12" t="s">
        <v>126</v>
      </c>
      <c r="D101" s="12" t="s">
        <v>141</v>
      </c>
      <c r="E101" s="12" t="s">
        <v>217</v>
      </c>
      <c r="F101" s="12" t="s">
        <v>150</v>
      </c>
      <c r="G101" s="13">
        <v>2173.8</v>
      </c>
      <c r="H101" s="29"/>
      <c r="I101" s="29"/>
      <c r="J101" s="29"/>
    </row>
    <row r="102" spans="1:10" ht="127.5" outlineLevel="2">
      <c r="A102" s="33" t="s">
        <v>222</v>
      </c>
      <c r="B102" s="12" t="s">
        <v>27</v>
      </c>
      <c r="C102" s="12" t="s">
        <v>126</v>
      </c>
      <c r="D102" s="12" t="s">
        <v>141</v>
      </c>
      <c r="E102" s="12" t="s">
        <v>218</v>
      </c>
      <c r="F102" s="12"/>
      <c r="G102" s="13">
        <f>G103</f>
        <v>2000</v>
      </c>
      <c r="H102" s="29"/>
      <c r="I102" s="29"/>
      <c r="J102" s="29"/>
    </row>
    <row r="103" spans="1:10" ht="38.25" outlineLevel="2">
      <c r="A103" s="11" t="s">
        <v>151</v>
      </c>
      <c r="B103" s="12" t="s">
        <v>27</v>
      </c>
      <c r="C103" s="12" t="s">
        <v>126</v>
      </c>
      <c r="D103" s="12" t="s">
        <v>141</v>
      </c>
      <c r="E103" s="12" t="s">
        <v>218</v>
      </c>
      <c r="F103" s="12" t="s">
        <v>150</v>
      </c>
      <c r="G103" s="13">
        <v>2000</v>
      </c>
      <c r="H103" s="29"/>
      <c r="I103" s="29"/>
      <c r="J103" s="29"/>
    </row>
    <row r="104" spans="1:10" ht="127.5" outlineLevel="2">
      <c r="A104" s="33" t="s">
        <v>222</v>
      </c>
      <c r="B104" s="12" t="s">
        <v>27</v>
      </c>
      <c r="C104" s="12" t="s">
        <v>126</v>
      </c>
      <c r="D104" s="12" t="s">
        <v>141</v>
      </c>
      <c r="E104" s="12" t="s">
        <v>216</v>
      </c>
      <c r="F104" s="12"/>
      <c r="G104" s="13">
        <f>G105</f>
        <v>1000</v>
      </c>
      <c r="H104" s="29"/>
      <c r="I104" s="29"/>
      <c r="J104" s="29"/>
    </row>
    <row r="105" spans="1:10" ht="38.25" outlineLevel="2">
      <c r="A105" s="11" t="s">
        <v>151</v>
      </c>
      <c r="B105" s="12" t="s">
        <v>27</v>
      </c>
      <c r="C105" s="12" t="s">
        <v>126</v>
      </c>
      <c r="D105" s="12" t="s">
        <v>141</v>
      </c>
      <c r="E105" s="12" t="s">
        <v>216</v>
      </c>
      <c r="F105" s="12" t="s">
        <v>150</v>
      </c>
      <c r="G105" s="13">
        <v>1000</v>
      </c>
      <c r="H105" s="29"/>
      <c r="I105" s="29"/>
      <c r="J105" s="29"/>
    </row>
    <row r="106" spans="1:10" ht="114.75" outlineLevel="2">
      <c r="A106" s="33" t="s">
        <v>220</v>
      </c>
      <c r="B106" s="12" t="s">
        <v>27</v>
      </c>
      <c r="C106" s="12" t="s">
        <v>126</v>
      </c>
      <c r="D106" s="12" t="s">
        <v>141</v>
      </c>
      <c r="E106" s="12" t="s">
        <v>215</v>
      </c>
      <c r="F106" s="12"/>
      <c r="G106" s="13">
        <f>G107</f>
        <v>927</v>
      </c>
      <c r="H106" s="29"/>
      <c r="I106" s="29"/>
      <c r="J106" s="29"/>
    </row>
    <row r="107" spans="1:10" ht="38.25" outlineLevel="2">
      <c r="A107" s="11" t="s">
        <v>151</v>
      </c>
      <c r="B107" s="12" t="s">
        <v>27</v>
      </c>
      <c r="C107" s="12" t="s">
        <v>126</v>
      </c>
      <c r="D107" s="12" t="s">
        <v>141</v>
      </c>
      <c r="E107" s="12" t="s">
        <v>215</v>
      </c>
      <c r="F107" s="12" t="s">
        <v>150</v>
      </c>
      <c r="G107" s="13">
        <v>927</v>
      </c>
      <c r="H107" s="29"/>
      <c r="I107" s="29"/>
      <c r="J107" s="29"/>
    </row>
    <row r="108" spans="1:10" s="8" customFormat="1" ht="12.75" outlineLevel="1">
      <c r="A108" s="7" t="s">
        <v>15</v>
      </c>
      <c r="B108" s="1" t="s">
        <v>27</v>
      </c>
      <c r="C108" s="1" t="s">
        <v>126</v>
      </c>
      <c r="D108" s="1" t="s">
        <v>111</v>
      </c>
      <c r="E108" s="1" t="s">
        <v>122</v>
      </c>
      <c r="F108" s="1"/>
      <c r="G108" s="5">
        <f>G109</f>
        <v>1100</v>
      </c>
      <c r="H108" s="29"/>
      <c r="I108" s="29"/>
      <c r="J108" s="29"/>
    </row>
    <row r="109" spans="1:10" ht="25.5" outlineLevel="2">
      <c r="A109" s="7" t="s">
        <v>152</v>
      </c>
      <c r="B109" s="1" t="s">
        <v>27</v>
      </c>
      <c r="C109" s="1" t="s">
        <v>126</v>
      </c>
      <c r="D109" s="1" t="s">
        <v>111</v>
      </c>
      <c r="E109" s="1" t="s">
        <v>163</v>
      </c>
      <c r="F109" s="1"/>
      <c r="G109" s="5">
        <f>G110</f>
        <v>1100</v>
      </c>
      <c r="H109" s="29"/>
      <c r="I109" s="29"/>
      <c r="J109" s="29"/>
    </row>
    <row r="110" spans="1:10" ht="41.25" customHeight="1" outlineLevel="2">
      <c r="A110" s="30" t="s">
        <v>46</v>
      </c>
      <c r="B110" s="12" t="s">
        <v>27</v>
      </c>
      <c r="C110" s="12" t="s">
        <v>126</v>
      </c>
      <c r="D110" s="12" t="s">
        <v>111</v>
      </c>
      <c r="E110" s="12" t="s">
        <v>47</v>
      </c>
      <c r="F110" s="12"/>
      <c r="G110" s="5">
        <f>G111</f>
        <v>1100</v>
      </c>
      <c r="H110" s="29"/>
      <c r="I110" s="29"/>
      <c r="J110" s="29"/>
    </row>
    <row r="111" spans="1:10" ht="38.25" outlineLevel="2">
      <c r="A111" s="11" t="s">
        <v>151</v>
      </c>
      <c r="B111" s="12" t="s">
        <v>27</v>
      </c>
      <c r="C111" s="12" t="s">
        <v>126</v>
      </c>
      <c r="D111" s="12" t="s">
        <v>111</v>
      </c>
      <c r="E111" s="12" t="s">
        <v>47</v>
      </c>
      <c r="F111" s="12" t="s">
        <v>149</v>
      </c>
      <c r="G111" s="13">
        <v>1100</v>
      </c>
      <c r="H111" s="29"/>
      <c r="I111" s="29"/>
      <c r="J111" s="29"/>
    </row>
    <row r="112" spans="1:10" s="8" customFormat="1" ht="25.5" outlineLevel="1">
      <c r="A112" s="7" t="s">
        <v>200</v>
      </c>
      <c r="B112" s="1" t="s">
        <v>27</v>
      </c>
      <c r="C112" s="1" t="s">
        <v>126</v>
      </c>
      <c r="D112" s="1" t="s">
        <v>113</v>
      </c>
      <c r="E112" s="1" t="s">
        <v>122</v>
      </c>
      <c r="F112" s="1"/>
      <c r="G112" s="5">
        <f>G113</f>
        <v>1520</v>
      </c>
      <c r="H112" s="29"/>
      <c r="I112" s="29"/>
      <c r="J112" s="29"/>
    </row>
    <row r="113" spans="1:10" ht="25.5" outlineLevel="2">
      <c r="A113" s="7" t="s">
        <v>30</v>
      </c>
      <c r="B113" s="1" t="s">
        <v>27</v>
      </c>
      <c r="C113" s="1" t="s">
        <v>126</v>
      </c>
      <c r="D113" s="1" t="s">
        <v>113</v>
      </c>
      <c r="E113" s="1" t="s">
        <v>38</v>
      </c>
      <c r="F113" s="1"/>
      <c r="G113" s="5">
        <f>G114</f>
        <v>1520</v>
      </c>
      <c r="H113" s="29"/>
      <c r="I113" s="29"/>
      <c r="J113" s="29"/>
    </row>
    <row r="114" spans="1:10" ht="25.5" outlineLevel="2">
      <c r="A114" s="7" t="s">
        <v>56</v>
      </c>
      <c r="B114" s="1" t="s">
        <v>27</v>
      </c>
      <c r="C114" s="1" t="s">
        <v>126</v>
      </c>
      <c r="D114" s="1" t="s">
        <v>113</v>
      </c>
      <c r="E114" s="1" t="s">
        <v>66</v>
      </c>
      <c r="F114" s="1"/>
      <c r="G114" s="5">
        <f>G115+G117+G120</f>
        <v>1520</v>
      </c>
      <c r="H114" s="29"/>
      <c r="I114" s="29"/>
      <c r="J114" s="29"/>
    </row>
    <row r="115" spans="1:10" ht="114.75" outlineLevel="2">
      <c r="A115" s="25" t="s">
        <v>48</v>
      </c>
      <c r="B115" s="12" t="s">
        <v>27</v>
      </c>
      <c r="C115" s="12" t="s">
        <v>126</v>
      </c>
      <c r="D115" s="12" t="s">
        <v>113</v>
      </c>
      <c r="E115" s="12" t="s">
        <v>49</v>
      </c>
      <c r="F115" s="1"/>
      <c r="G115" s="5">
        <f>G116</f>
        <v>1000</v>
      </c>
      <c r="H115" s="29"/>
      <c r="I115" s="29"/>
      <c r="J115" s="29"/>
    </row>
    <row r="116" spans="1:10" ht="38.25" outlineLevel="2">
      <c r="A116" s="11" t="s">
        <v>151</v>
      </c>
      <c r="B116" s="12" t="s">
        <v>27</v>
      </c>
      <c r="C116" s="12" t="s">
        <v>126</v>
      </c>
      <c r="D116" s="12" t="s">
        <v>113</v>
      </c>
      <c r="E116" s="12" t="s">
        <v>49</v>
      </c>
      <c r="F116" s="12" t="s">
        <v>150</v>
      </c>
      <c r="G116" s="13">
        <v>1000</v>
      </c>
      <c r="H116" s="29"/>
      <c r="I116" s="29"/>
      <c r="J116" s="29"/>
    </row>
    <row r="117" spans="1:10" ht="102" outlineLevel="2">
      <c r="A117" s="25" t="s">
        <v>50</v>
      </c>
      <c r="B117" s="12" t="s">
        <v>27</v>
      </c>
      <c r="C117" s="12" t="s">
        <v>126</v>
      </c>
      <c r="D117" s="12" t="s">
        <v>113</v>
      </c>
      <c r="E117" s="12" t="s">
        <v>51</v>
      </c>
      <c r="F117" s="1"/>
      <c r="G117" s="13">
        <f>SUM(G118:G118)</f>
        <v>500</v>
      </c>
      <c r="H117" s="29"/>
      <c r="I117" s="29"/>
      <c r="J117" s="29"/>
    </row>
    <row r="118" spans="1:10" ht="38.25" outlineLevel="2">
      <c r="A118" s="11" t="s">
        <v>151</v>
      </c>
      <c r="B118" s="12" t="s">
        <v>27</v>
      </c>
      <c r="C118" s="12" t="s">
        <v>126</v>
      </c>
      <c r="D118" s="12" t="s">
        <v>113</v>
      </c>
      <c r="E118" s="12" t="s">
        <v>51</v>
      </c>
      <c r="F118" s="12" t="s">
        <v>150</v>
      </c>
      <c r="G118" s="13">
        <v>500</v>
      </c>
      <c r="H118" s="29"/>
      <c r="I118" s="29"/>
      <c r="J118" s="29"/>
    </row>
    <row r="119" spans="1:10" ht="114.75" outlineLevel="2">
      <c r="A119" s="25" t="s">
        <v>52</v>
      </c>
      <c r="B119" s="12" t="s">
        <v>27</v>
      </c>
      <c r="C119" s="12" t="s">
        <v>126</v>
      </c>
      <c r="D119" s="12" t="s">
        <v>113</v>
      </c>
      <c r="E119" s="12" t="s">
        <v>53</v>
      </c>
      <c r="F119" s="12"/>
      <c r="G119" s="13">
        <f>G120</f>
        <v>20</v>
      </c>
      <c r="H119" s="29"/>
      <c r="I119" s="29"/>
      <c r="J119" s="29"/>
    </row>
    <row r="120" spans="1:10" ht="38.25" outlineLevel="2">
      <c r="A120" s="11" t="s">
        <v>151</v>
      </c>
      <c r="B120" s="12" t="s">
        <v>27</v>
      </c>
      <c r="C120" s="12" t="s">
        <v>126</v>
      </c>
      <c r="D120" s="12" t="s">
        <v>113</v>
      </c>
      <c r="E120" s="12" t="s">
        <v>53</v>
      </c>
      <c r="F120" s="12" t="s">
        <v>150</v>
      </c>
      <c r="G120" s="13">
        <v>20</v>
      </c>
      <c r="H120" s="29"/>
      <c r="I120" s="29"/>
      <c r="J120" s="29"/>
    </row>
    <row r="121" spans="1:10" s="9" customFormat="1" ht="25.5" outlineLevel="1">
      <c r="A121" s="7" t="s">
        <v>99</v>
      </c>
      <c r="B121" s="1" t="s">
        <v>27</v>
      </c>
      <c r="C121" s="1" t="s">
        <v>182</v>
      </c>
      <c r="D121" s="1" t="s">
        <v>122</v>
      </c>
      <c r="E121" s="1" t="s">
        <v>122</v>
      </c>
      <c r="F121" s="1"/>
      <c r="G121" s="5">
        <f>G122+G135+G142</f>
        <v>120541.8</v>
      </c>
      <c r="H121" s="29"/>
      <c r="I121" s="29"/>
      <c r="J121" s="29"/>
    </row>
    <row r="122" spans="1:10" s="8" customFormat="1" ht="12.75" outlineLevel="1">
      <c r="A122" s="7" t="s">
        <v>100</v>
      </c>
      <c r="B122" s="1" t="s">
        <v>27</v>
      </c>
      <c r="C122" s="1" t="s">
        <v>182</v>
      </c>
      <c r="D122" s="1" t="s">
        <v>124</v>
      </c>
      <c r="E122" s="1" t="s">
        <v>122</v>
      </c>
      <c r="F122" s="1"/>
      <c r="G122" s="5">
        <f>G123</f>
        <v>83482</v>
      </c>
      <c r="H122" s="29"/>
      <c r="I122" s="29"/>
      <c r="J122" s="29"/>
    </row>
    <row r="123" spans="1:10" ht="25.5" outlineLevel="2">
      <c r="A123" s="7" t="s">
        <v>30</v>
      </c>
      <c r="B123" s="1" t="s">
        <v>27</v>
      </c>
      <c r="C123" s="1" t="s">
        <v>182</v>
      </c>
      <c r="D123" s="1" t="s">
        <v>124</v>
      </c>
      <c r="E123" s="1" t="s">
        <v>38</v>
      </c>
      <c r="F123" s="1"/>
      <c r="G123" s="5">
        <f>G124</f>
        <v>83482</v>
      </c>
      <c r="H123" s="29"/>
      <c r="I123" s="29"/>
      <c r="J123" s="29"/>
    </row>
    <row r="124" spans="1:10" ht="12.75" outlineLevel="2">
      <c r="A124" s="7" t="s">
        <v>55</v>
      </c>
      <c r="B124" s="1" t="s">
        <v>27</v>
      </c>
      <c r="C124" s="1" t="s">
        <v>182</v>
      </c>
      <c r="D124" s="1" t="s">
        <v>124</v>
      </c>
      <c r="E124" s="1" t="s">
        <v>54</v>
      </c>
      <c r="F124" s="1"/>
      <c r="G124" s="5">
        <f>G125+G127+G129+G131+G133+G134</f>
        <v>83482</v>
      </c>
      <c r="H124" s="29"/>
      <c r="I124" s="29"/>
      <c r="J124" s="29"/>
    </row>
    <row r="125" spans="1:10" ht="127.5" outlineLevel="2">
      <c r="A125" s="25" t="s">
        <v>60</v>
      </c>
      <c r="B125" s="12" t="s">
        <v>27</v>
      </c>
      <c r="C125" s="12" t="s">
        <v>182</v>
      </c>
      <c r="D125" s="12" t="s">
        <v>124</v>
      </c>
      <c r="E125" s="12" t="s">
        <v>231</v>
      </c>
      <c r="F125" s="12"/>
      <c r="G125" s="13">
        <f>G126</f>
        <v>1122</v>
      </c>
      <c r="H125" s="29"/>
      <c r="I125" s="29"/>
      <c r="J125" s="29"/>
    </row>
    <row r="126" spans="1:10" ht="38.25" outlineLevel="2">
      <c r="A126" s="11" t="s">
        <v>14</v>
      </c>
      <c r="B126" s="12" t="s">
        <v>27</v>
      </c>
      <c r="C126" s="12" t="s">
        <v>182</v>
      </c>
      <c r="D126" s="12" t="s">
        <v>124</v>
      </c>
      <c r="E126" s="12" t="s">
        <v>231</v>
      </c>
      <c r="F126" s="12" t="s">
        <v>13</v>
      </c>
      <c r="G126" s="13">
        <v>1122</v>
      </c>
      <c r="H126" s="29"/>
      <c r="I126" s="29"/>
      <c r="J126" s="29"/>
    </row>
    <row r="127" spans="1:10" ht="63.75" outlineLevel="2">
      <c r="A127" s="11" t="s">
        <v>101</v>
      </c>
      <c r="B127" s="12" t="s">
        <v>27</v>
      </c>
      <c r="C127" s="12" t="s">
        <v>182</v>
      </c>
      <c r="D127" s="12" t="s">
        <v>124</v>
      </c>
      <c r="E127" s="12" t="s">
        <v>63</v>
      </c>
      <c r="F127" s="1"/>
      <c r="G127" s="13">
        <f>G128</f>
        <v>2500</v>
      </c>
      <c r="H127" s="29"/>
      <c r="I127" s="29"/>
      <c r="J127" s="29"/>
    </row>
    <row r="128" spans="1:10" ht="38.25" outlineLevel="2">
      <c r="A128" s="11" t="s">
        <v>151</v>
      </c>
      <c r="B128" s="12" t="s">
        <v>27</v>
      </c>
      <c r="C128" s="12" t="s">
        <v>182</v>
      </c>
      <c r="D128" s="12" t="s">
        <v>124</v>
      </c>
      <c r="E128" s="12" t="s">
        <v>63</v>
      </c>
      <c r="F128" s="12" t="s">
        <v>150</v>
      </c>
      <c r="G128" s="13">
        <v>2500</v>
      </c>
      <c r="H128" s="29"/>
      <c r="I128" s="29"/>
      <c r="J128" s="29"/>
    </row>
    <row r="129" spans="1:10" ht="102" outlineLevel="2">
      <c r="A129" s="25" t="s">
        <v>61</v>
      </c>
      <c r="B129" s="12" t="s">
        <v>27</v>
      </c>
      <c r="C129" s="12" t="s">
        <v>182</v>
      </c>
      <c r="D129" s="12" t="s">
        <v>124</v>
      </c>
      <c r="E129" s="12" t="s">
        <v>62</v>
      </c>
      <c r="F129" s="12"/>
      <c r="G129" s="13">
        <f>G130</f>
        <v>800</v>
      </c>
      <c r="H129" s="29"/>
      <c r="I129" s="29"/>
      <c r="J129" s="29"/>
    </row>
    <row r="130" spans="1:10" ht="38.25" outlineLevel="2">
      <c r="A130" s="11" t="s">
        <v>151</v>
      </c>
      <c r="B130" s="12" t="s">
        <v>27</v>
      </c>
      <c r="C130" s="12" t="s">
        <v>182</v>
      </c>
      <c r="D130" s="12" t="s">
        <v>124</v>
      </c>
      <c r="E130" s="12" t="s">
        <v>62</v>
      </c>
      <c r="F130" s="12" t="s">
        <v>150</v>
      </c>
      <c r="G130" s="23">
        <v>800</v>
      </c>
      <c r="H130" s="29"/>
      <c r="I130" s="29"/>
      <c r="J130" s="29"/>
    </row>
    <row r="131" spans="1:10" ht="242.25" outlineLevel="2">
      <c r="A131" s="33" t="s">
        <v>230</v>
      </c>
      <c r="B131" s="12" t="s">
        <v>27</v>
      </c>
      <c r="C131" s="12" t="s">
        <v>182</v>
      </c>
      <c r="D131" s="12" t="s">
        <v>124</v>
      </c>
      <c r="E131" s="12" t="s">
        <v>229</v>
      </c>
      <c r="F131" s="12"/>
      <c r="G131" s="23">
        <f>G132</f>
        <v>60</v>
      </c>
      <c r="H131" s="29"/>
      <c r="I131" s="29"/>
      <c r="J131" s="29"/>
    </row>
    <row r="132" spans="1:10" ht="237" customHeight="1" outlineLevel="2">
      <c r="A132" s="33" t="s">
        <v>230</v>
      </c>
      <c r="B132" s="12" t="s">
        <v>27</v>
      </c>
      <c r="C132" s="12" t="s">
        <v>182</v>
      </c>
      <c r="D132" s="12" t="s">
        <v>124</v>
      </c>
      <c r="E132" s="12" t="s">
        <v>229</v>
      </c>
      <c r="F132" s="12"/>
      <c r="G132" s="23">
        <v>60</v>
      </c>
      <c r="H132" s="29"/>
      <c r="I132" s="29"/>
      <c r="J132" s="29"/>
    </row>
    <row r="133" spans="1:10" ht="153.75" customHeight="1" outlineLevel="2">
      <c r="A133" s="33" t="s">
        <v>228</v>
      </c>
      <c r="B133" s="12" t="s">
        <v>27</v>
      </c>
      <c r="C133" s="12" t="s">
        <v>182</v>
      </c>
      <c r="D133" s="12" t="s">
        <v>124</v>
      </c>
      <c r="E133" s="12" t="s">
        <v>226</v>
      </c>
      <c r="F133" s="12" t="s">
        <v>183</v>
      </c>
      <c r="G133" s="23">
        <v>75000</v>
      </c>
      <c r="H133" s="29"/>
      <c r="I133" s="29"/>
      <c r="J133" s="29"/>
    </row>
    <row r="134" spans="1:10" ht="164.25" customHeight="1" outlineLevel="2">
      <c r="A134" s="33" t="s">
        <v>227</v>
      </c>
      <c r="B134" s="12" t="s">
        <v>27</v>
      </c>
      <c r="C134" s="12" t="s">
        <v>182</v>
      </c>
      <c r="D134" s="12" t="s">
        <v>124</v>
      </c>
      <c r="E134" s="12" t="s">
        <v>226</v>
      </c>
      <c r="F134" s="12" t="s">
        <v>183</v>
      </c>
      <c r="G134" s="23">
        <v>4000</v>
      </c>
      <c r="H134" s="29"/>
      <c r="I134" s="29"/>
      <c r="J134" s="29"/>
    </row>
    <row r="135" spans="1:10" s="9" customFormat="1" ht="12.75" outlineLevel="1">
      <c r="A135" s="7" t="s">
        <v>131</v>
      </c>
      <c r="B135" s="1" t="s">
        <v>27</v>
      </c>
      <c r="C135" s="1" t="s">
        <v>182</v>
      </c>
      <c r="D135" s="1" t="s">
        <v>122</v>
      </c>
      <c r="E135" s="1" t="s">
        <v>122</v>
      </c>
      <c r="F135" s="1"/>
      <c r="G135" s="5">
        <f>G136</f>
        <v>11666</v>
      </c>
      <c r="H135" s="29"/>
      <c r="I135" s="29"/>
      <c r="J135" s="29"/>
    </row>
    <row r="136" spans="1:10" s="8" customFormat="1" ht="25.5" outlineLevel="1">
      <c r="A136" s="7" t="s">
        <v>30</v>
      </c>
      <c r="B136" s="1" t="s">
        <v>27</v>
      </c>
      <c r="C136" s="1" t="s">
        <v>182</v>
      </c>
      <c r="D136" s="1" t="s">
        <v>140</v>
      </c>
      <c r="E136" s="1" t="s">
        <v>38</v>
      </c>
      <c r="F136" s="1"/>
      <c r="G136" s="5">
        <f>G137</f>
        <v>11666</v>
      </c>
      <c r="H136" s="29"/>
      <c r="I136" s="29"/>
      <c r="J136" s="29"/>
    </row>
    <row r="137" spans="1:10" ht="12.75" outlineLevel="2">
      <c r="A137" s="7" t="s">
        <v>55</v>
      </c>
      <c r="B137" s="1" t="s">
        <v>27</v>
      </c>
      <c r="C137" s="1" t="s">
        <v>182</v>
      </c>
      <c r="D137" s="1" t="s">
        <v>140</v>
      </c>
      <c r="E137" s="1" t="s">
        <v>54</v>
      </c>
      <c r="F137" s="1"/>
      <c r="G137" s="5">
        <f>G138+G140</f>
        <v>11666</v>
      </c>
      <c r="H137" s="29"/>
      <c r="I137" s="29"/>
      <c r="J137" s="29"/>
    </row>
    <row r="138" spans="1:10" ht="102" outlineLevel="2">
      <c r="A138" s="25" t="s">
        <v>64</v>
      </c>
      <c r="B138" s="12" t="s">
        <v>27</v>
      </c>
      <c r="C138" s="12" t="s">
        <v>182</v>
      </c>
      <c r="D138" s="12" t="s">
        <v>140</v>
      </c>
      <c r="E138" s="12" t="s">
        <v>65</v>
      </c>
      <c r="F138" s="12"/>
      <c r="G138" s="13">
        <f>G139</f>
        <v>4666</v>
      </c>
      <c r="H138" s="29"/>
      <c r="I138" s="29"/>
      <c r="J138" s="29"/>
    </row>
    <row r="139" spans="1:10" ht="38.25" outlineLevel="2">
      <c r="A139" s="11" t="s">
        <v>151</v>
      </c>
      <c r="B139" s="12" t="s">
        <v>27</v>
      </c>
      <c r="C139" s="12" t="s">
        <v>182</v>
      </c>
      <c r="D139" s="12" t="s">
        <v>140</v>
      </c>
      <c r="E139" s="12" t="s">
        <v>65</v>
      </c>
      <c r="F139" s="12" t="s">
        <v>150</v>
      </c>
      <c r="G139" s="13">
        <v>4666</v>
      </c>
      <c r="H139" s="29"/>
      <c r="I139" s="29"/>
      <c r="J139" s="29"/>
    </row>
    <row r="140" spans="1:10" ht="102" outlineLevel="2">
      <c r="A140" s="25" t="s">
        <v>64</v>
      </c>
      <c r="B140" s="12" t="s">
        <v>27</v>
      </c>
      <c r="C140" s="12" t="s">
        <v>182</v>
      </c>
      <c r="D140" s="12" t="s">
        <v>140</v>
      </c>
      <c r="E140" s="12" t="s">
        <v>65</v>
      </c>
      <c r="F140" s="1"/>
      <c r="G140" s="13">
        <f>G141</f>
        <v>7000</v>
      </c>
      <c r="H140" s="29"/>
      <c r="I140" s="29"/>
      <c r="J140" s="29"/>
    </row>
    <row r="141" spans="1:10" ht="51" outlineLevel="2">
      <c r="A141" s="11" t="s">
        <v>184</v>
      </c>
      <c r="B141" s="12" t="s">
        <v>27</v>
      </c>
      <c r="C141" s="12" t="s">
        <v>182</v>
      </c>
      <c r="D141" s="12" t="s">
        <v>140</v>
      </c>
      <c r="E141" s="12" t="s">
        <v>65</v>
      </c>
      <c r="F141" s="12" t="s">
        <v>183</v>
      </c>
      <c r="G141" s="13">
        <v>7000</v>
      </c>
      <c r="H141" s="29"/>
      <c r="I141" s="29"/>
      <c r="J141" s="29"/>
    </row>
    <row r="142" spans="1:10" ht="12.75" outlineLevel="2">
      <c r="A142" s="7" t="s">
        <v>67</v>
      </c>
      <c r="B142" s="1" t="s">
        <v>27</v>
      </c>
      <c r="C142" s="1" t="s">
        <v>182</v>
      </c>
      <c r="D142" s="1"/>
      <c r="E142" s="1"/>
      <c r="F142" s="1"/>
      <c r="G142" s="5">
        <f>G143</f>
        <v>25393.8</v>
      </c>
      <c r="H142" s="29"/>
      <c r="I142" s="29"/>
      <c r="J142" s="29"/>
    </row>
    <row r="143" spans="1:10" ht="25.5" outlineLevel="2">
      <c r="A143" s="7" t="s">
        <v>30</v>
      </c>
      <c r="B143" s="1" t="s">
        <v>27</v>
      </c>
      <c r="C143" s="1" t="s">
        <v>182</v>
      </c>
      <c r="D143" s="1" t="s">
        <v>138</v>
      </c>
      <c r="E143" s="1" t="s">
        <v>38</v>
      </c>
      <c r="F143" s="12"/>
      <c r="G143" s="13">
        <f>G144</f>
        <v>25393.8</v>
      </c>
      <c r="H143" s="29"/>
      <c r="I143" s="29"/>
      <c r="J143" s="29"/>
    </row>
    <row r="144" spans="1:10" ht="12.75" outlineLevel="2">
      <c r="A144" s="7" t="s">
        <v>55</v>
      </c>
      <c r="B144" s="1" t="s">
        <v>27</v>
      </c>
      <c r="C144" s="1" t="s">
        <v>182</v>
      </c>
      <c r="D144" s="1" t="s">
        <v>138</v>
      </c>
      <c r="E144" s="1" t="s">
        <v>54</v>
      </c>
      <c r="F144" s="12"/>
      <c r="G144" s="13">
        <f>G145+G147+G149+G151+G153+G155+G157+G159</f>
        <v>25393.8</v>
      </c>
      <c r="H144" s="29"/>
      <c r="I144" s="29"/>
      <c r="J144" s="29"/>
    </row>
    <row r="145" spans="1:10" ht="114.75" outlineLevel="2">
      <c r="A145" s="25" t="s">
        <v>68</v>
      </c>
      <c r="B145" s="12" t="s">
        <v>27</v>
      </c>
      <c r="C145" s="12" t="s">
        <v>182</v>
      </c>
      <c r="D145" s="12" t="s">
        <v>138</v>
      </c>
      <c r="E145" s="12" t="s">
        <v>74</v>
      </c>
      <c r="F145" s="12"/>
      <c r="G145" s="13">
        <f>G146</f>
        <v>9500</v>
      </c>
      <c r="H145" s="29"/>
      <c r="I145" s="29"/>
      <c r="J145" s="29"/>
    </row>
    <row r="146" spans="1:10" ht="38.25" outlineLevel="2">
      <c r="A146" s="11" t="s">
        <v>151</v>
      </c>
      <c r="B146" s="12" t="s">
        <v>27</v>
      </c>
      <c r="C146" s="12" t="s">
        <v>182</v>
      </c>
      <c r="D146" s="12" t="s">
        <v>138</v>
      </c>
      <c r="E146" s="12" t="s">
        <v>74</v>
      </c>
      <c r="F146" s="12" t="s">
        <v>150</v>
      </c>
      <c r="G146" s="13">
        <v>9500</v>
      </c>
      <c r="H146" s="29"/>
      <c r="I146" s="29"/>
      <c r="J146" s="29"/>
    </row>
    <row r="147" spans="1:10" ht="114.75" outlineLevel="2">
      <c r="A147" s="25" t="s">
        <v>69</v>
      </c>
      <c r="B147" s="12" t="s">
        <v>27</v>
      </c>
      <c r="C147" s="12" t="s">
        <v>182</v>
      </c>
      <c r="D147" s="12" t="s">
        <v>138</v>
      </c>
      <c r="E147" s="12" t="s">
        <v>75</v>
      </c>
      <c r="F147" s="12"/>
      <c r="G147" s="13">
        <f>G148</f>
        <v>200</v>
      </c>
      <c r="H147" s="29"/>
      <c r="I147" s="29"/>
      <c r="J147" s="29"/>
    </row>
    <row r="148" spans="1:10" ht="38.25" outlineLevel="2">
      <c r="A148" s="11" t="s">
        <v>151</v>
      </c>
      <c r="B148" s="12" t="s">
        <v>27</v>
      </c>
      <c r="C148" s="12" t="s">
        <v>182</v>
      </c>
      <c r="D148" s="12" t="s">
        <v>138</v>
      </c>
      <c r="E148" s="12" t="s">
        <v>75</v>
      </c>
      <c r="F148" s="12" t="s">
        <v>150</v>
      </c>
      <c r="G148" s="13">
        <v>200</v>
      </c>
      <c r="H148" s="29"/>
      <c r="I148" s="29"/>
      <c r="J148" s="29"/>
    </row>
    <row r="149" spans="1:10" ht="114.75" outlineLevel="2">
      <c r="A149" s="25" t="s">
        <v>70</v>
      </c>
      <c r="B149" s="12" t="s">
        <v>27</v>
      </c>
      <c r="C149" s="12" t="s">
        <v>182</v>
      </c>
      <c r="D149" s="12" t="s">
        <v>138</v>
      </c>
      <c r="E149" s="12" t="s">
        <v>76</v>
      </c>
      <c r="F149" s="12"/>
      <c r="G149" s="13">
        <f>G150</f>
        <v>300</v>
      </c>
      <c r="H149" s="29"/>
      <c r="I149" s="29"/>
      <c r="J149" s="29"/>
    </row>
    <row r="150" spans="1:10" ht="38.25" outlineLevel="2">
      <c r="A150" s="11" t="s">
        <v>151</v>
      </c>
      <c r="B150" s="12" t="s">
        <v>27</v>
      </c>
      <c r="C150" s="12" t="s">
        <v>182</v>
      </c>
      <c r="D150" s="12" t="s">
        <v>138</v>
      </c>
      <c r="E150" s="12" t="s">
        <v>76</v>
      </c>
      <c r="F150" s="12" t="s">
        <v>150</v>
      </c>
      <c r="G150" s="13">
        <v>300</v>
      </c>
      <c r="H150" s="29"/>
      <c r="I150" s="29"/>
      <c r="J150" s="29"/>
    </row>
    <row r="151" spans="1:10" ht="114.75" outlineLevel="2">
      <c r="A151" s="25" t="s">
        <v>71</v>
      </c>
      <c r="B151" s="12" t="s">
        <v>27</v>
      </c>
      <c r="C151" s="12" t="s">
        <v>182</v>
      </c>
      <c r="D151" s="12" t="s">
        <v>138</v>
      </c>
      <c r="E151" s="12" t="s">
        <v>77</v>
      </c>
      <c r="F151" s="12"/>
      <c r="G151" s="13">
        <f>G152</f>
        <v>14713.8</v>
      </c>
      <c r="H151" s="29"/>
      <c r="I151" s="29"/>
      <c r="J151" s="29"/>
    </row>
    <row r="152" spans="1:10" ht="38.25" outlineLevel="2">
      <c r="A152" s="11" t="s">
        <v>151</v>
      </c>
      <c r="B152" s="12" t="s">
        <v>27</v>
      </c>
      <c r="C152" s="12" t="s">
        <v>182</v>
      </c>
      <c r="D152" s="12" t="s">
        <v>138</v>
      </c>
      <c r="E152" s="12" t="s">
        <v>77</v>
      </c>
      <c r="F152" s="12" t="s">
        <v>150</v>
      </c>
      <c r="G152" s="13">
        <v>14713.8</v>
      </c>
      <c r="H152" s="29"/>
      <c r="I152" s="29"/>
      <c r="J152" s="29"/>
    </row>
    <row r="153" spans="1:10" ht="127.5" outlineLevel="2">
      <c r="A153" s="25" t="s">
        <v>72</v>
      </c>
      <c r="B153" s="12" t="s">
        <v>27</v>
      </c>
      <c r="C153" s="12" t="s">
        <v>182</v>
      </c>
      <c r="D153" s="12" t="s">
        <v>138</v>
      </c>
      <c r="E153" s="12" t="s">
        <v>78</v>
      </c>
      <c r="F153" s="12"/>
      <c r="G153" s="13">
        <f>G154</f>
        <v>300</v>
      </c>
      <c r="H153" s="29"/>
      <c r="I153" s="29"/>
      <c r="J153" s="29"/>
    </row>
    <row r="154" spans="1:10" ht="38.25" outlineLevel="2">
      <c r="A154" s="11" t="s">
        <v>151</v>
      </c>
      <c r="B154" s="12" t="s">
        <v>27</v>
      </c>
      <c r="C154" s="12" t="s">
        <v>182</v>
      </c>
      <c r="D154" s="12" t="s">
        <v>138</v>
      </c>
      <c r="E154" s="12" t="s">
        <v>78</v>
      </c>
      <c r="F154" s="12" t="s">
        <v>150</v>
      </c>
      <c r="G154" s="13">
        <v>300</v>
      </c>
      <c r="H154" s="29"/>
      <c r="I154" s="29"/>
      <c r="J154" s="29"/>
    </row>
    <row r="155" spans="1:10" ht="102" outlineLevel="2">
      <c r="A155" s="25" t="s">
        <v>73</v>
      </c>
      <c r="B155" s="12" t="s">
        <v>27</v>
      </c>
      <c r="C155" s="12" t="s">
        <v>182</v>
      </c>
      <c r="D155" s="12" t="s">
        <v>138</v>
      </c>
      <c r="E155" s="12" t="s">
        <v>79</v>
      </c>
      <c r="F155" s="12"/>
      <c r="G155" s="13">
        <f>G156</f>
        <v>200</v>
      </c>
      <c r="H155" s="29"/>
      <c r="I155" s="29"/>
      <c r="J155" s="29"/>
    </row>
    <row r="156" spans="1:10" ht="38.25" outlineLevel="2">
      <c r="A156" s="11" t="s">
        <v>151</v>
      </c>
      <c r="B156" s="12" t="s">
        <v>27</v>
      </c>
      <c r="C156" s="12" t="s">
        <v>182</v>
      </c>
      <c r="D156" s="12" t="s">
        <v>138</v>
      </c>
      <c r="E156" s="12" t="s">
        <v>79</v>
      </c>
      <c r="F156" s="12" t="s">
        <v>150</v>
      </c>
      <c r="G156" s="13">
        <v>200</v>
      </c>
      <c r="H156" s="29"/>
      <c r="I156" s="29"/>
      <c r="J156" s="29"/>
    </row>
    <row r="157" spans="1:10" ht="165.75" outlineLevel="2">
      <c r="A157" s="33" t="s">
        <v>224</v>
      </c>
      <c r="B157" s="12" t="s">
        <v>27</v>
      </c>
      <c r="C157" s="12" t="s">
        <v>182</v>
      </c>
      <c r="D157" s="12" t="s">
        <v>138</v>
      </c>
      <c r="E157" s="12" t="s">
        <v>233</v>
      </c>
      <c r="F157" s="12"/>
      <c r="G157" s="13">
        <f>G158</f>
        <v>130</v>
      </c>
      <c r="H157" s="29"/>
      <c r="I157" s="29"/>
      <c r="J157" s="29"/>
    </row>
    <row r="158" spans="1:10" ht="38.25" outlineLevel="2">
      <c r="A158" s="11" t="s">
        <v>151</v>
      </c>
      <c r="B158" s="12" t="s">
        <v>27</v>
      </c>
      <c r="C158" s="12" t="s">
        <v>182</v>
      </c>
      <c r="D158" s="12" t="s">
        <v>138</v>
      </c>
      <c r="E158" s="12" t="s">
        <v>233</v>
      </c>
      <c r="F158" s="12" t="s">
        <v>150</v>
      </c>
      <c r="G158" s="13">
        <v>130</v>
      </c>
      <c r="H158" s="29"/>
      <c r="I158" s="29"/>
      <c r="J158" s="29"/>
    </row>
    <row r="159" spans="1:10" ht="165.75" outlineLevel="2">
      <c r="A159" s="33" t="s">
        <v>225</v>
      </c>
      <c r="B159" s="12" t="s">
        <v>27</v>
      </c>
      <c r="C159" s="12" t="s">
        <v>182</v>
      </c>
      <c r="D159" s="12" t="s">
        <v>138</v>
      </c>
      <c r="E159" s="12" t="s">
        <v>232</v>
      </c>
      <c r="F159" s="12"/>
      <c r="G159" s="13">
        <f>G160</f>
        <v>50</v>
      </c>
      <c r="H159" s="29"/>
      <c r="I159" s="29"/>
      <c r="J159" s="29"/>
    </row>
    <row r="160" spans="1:10" ht="38.25" outlineLevel="2">
      <c r="A160" s="11" t="s">
        <v>151</v>
      </c>
      <c r="B160" s="12" t="s">
        <v>27</v>
      </c>
      <c r="C160" s="12" t="s">
        <v>182</v>
      </c>
      <c r="D160" s="12" t="s">
        <v>138</v>
      </c>
      <c r="E160" s="12" t="s">
        <v>232</v>
      </c>
      <c r="F160" s="12" t="s">
        <v>150</v>
      </c>
      <c r="G160" s="13">
        <v>50</v>
      </c>
      <c r="H160" s="29"/>
      <c r="I160" s="29"/>
      <c r="J160" s="29"/>
    </row>
    <row r="161" spans="1:10" s="9" customFormat="1" ht="12.75" outlineLevel="1">
      <c r="A161" s="7" t="s">
        <v>190</v>
      </c>
      <c r="B161" s="1" t="s">
        <v>27</v>
      </c>
      <c r="C161" s="1" t="s">
        <v>186</v>
      </c>
      <c r="D161" s="1" t="s">
        <v>122</v>
      </c>
      <c r="E161" s="1" t="s">
        <v>122</v>
      </c>
      <c r="F161" s="1"/>
      <c r="G161" s="5">
        <f>G162</f>
        <v>629.9</v>
      </c>
      <c r="H161" s="29"/>
      <c r="I161" s="29"/>
      <c r="J161" s="29"/>
    </row>
    <row r="162" spans="1:10" s="8" customFormat="1" ht="12.75" outlineLevel="1">
      <c r="A162" s="7" t="s">
        <v>191</v>
      </c>
      <c r="B162" s="1" t="s">
        <v>27</v>
      </c>
      <c r="C162" s="1" t="s">
        <v>186</v>
      </c>
      <c r="D162" s="1" t="s">
        <v>186</v>
      </c>
      <c r="E162" s="1" t="s">
        <v>122</v>
      </c>
      <c r="F162" s="1"/>
      <c r="G162" s="5">
        <f>G163</f>
        <v>629.9</v>
      </c>
      <c r="H162" s="29"/>
      <c r="I162" s="29"/>
      <c r="J162" s="29"/>
    </row>
    <row r="163" spans="1:10" ht="25.5" outlineLevel="2">
      <c r="A163" s="7" t="s">
        <v>30</v>
      </c>
      <c r="B163" s="1" t="s">
        <v>27</v>
      </c>
      <c r="C163" s="1" t="s">
        <v>186</v>
      </c>
      <c r="D163" s="1" t="s">
        <v>186</v>
      </c>
      <c r="E163" s="1" t="s">
        <v>38</v>
      </c>
      <c r="F163" s="1"/>
      <c r="G163" s="5">
        <f>G164</f>
        <v>629.9</v>
      </c>
      <c r="H163" s="29"/>
      <c r="I163" s="29"/>
      <c r="J163" s="29"/>
    </row>
    <row r="164" spans="1:10" ht="25.5" outlineLevel="2">
      <c r="A164" s="7" t="s">
        <v>81</v>
      </c>
      <c r="B164" s="1" t="s">
        <v>27</v>
      </c>
      <c r="C164" s="1" t="s">
        <v>186</v>
      </c>
      <c r="D164" s="1" t="s">
        <v>186</v>
      </c>
      <c r="E164" s="1" t="s">
        <v>80</v>
      </c>
      <c r="F164" s="1"/>
      <c r="G164" s="5">
        <f>G165+G167+G169</f>
        <v>629.9</v>
      </c>
      <c r="H164" s="29"/>
      <c r="I164" s="29"/>
      <c r="J164" s="29"/>
    </row>
    <row r="165" spans="1:10" ht="114.75" outlineLevel="2">
      <c r="A165" s="25" t="s">
        <v>82</v>
      </c>
      <c r="B165" s="12" t="s">
        <v>27</v>
      </c>
      <c r="C165" s="12" t="s">
        <v>186</v>
      </c>
      <c r="D165" s="12" t="s">
        <v>186</v>
      </c>
      <c r="E165" s="12" t="s">
        <v>84</v>
      </c>
      <c r="F165" s="12"/>
      <c r="G165" s="13">
        <f>G166</f>
        <v>80</v>
      </c>
      <c r="H165" s="29"/>
      <c r="I165" s="29"/>
      <c r="J165" s="29"/>
    </row>
    <row r="166" spans="1:10" ht="38.25" outlineLevel="2">
      <c r="A166" s="11" t="s">
        <v>151</v>
      </c>
      <c r="B166" s="12" t="s">
        <v>27</v>
      </c>
      <c r="C166" s="12" t="s">
        <v>186</v>
      </c>
      <c r="D166" s="12" t="s">
        <v>186</v>
      </c>
      <c r="E166" s="12" t="s">
        <v>84</v>
      </c>
      <c r="F166" s="12" t="s">
        <v>150</v>
      </c>
      <c r="G166" s="13">
        <v>80</v>
      </c>
      <c r="H166" s="29"/>
      <c r="I166" s="29"/>
      <c r="J166" s="29"/>
    </row>
    <row r="167" spans="1:10" ht="127.5" outlineLevel="2">
      <c r="A167" s="25" t="s">
        <v>83</v>
      </c>
      <c r="B167" s="12" t="s">
        <v>27</v>
      </c>
      <c r="C167" s="12" t="s">
        <v>186</v>
      </c>
      <c r="D167" s="12" t="s">
        <v>186</v>
      </c>
      <c r="E167" s="12" t="s">
        <v>85</v>
      </c>
      <c r="F167" s="1"/>
      <c r="G167" s="13">
        <f>G168</f>
        <v>430.3</v>
      </c>
      <c r="H167" s="29"/>
      <c r="I167" s="29"/>
      <c r="J167" s="29"/>
    </row>
    <row r="168" spans="1:10" ht="63.75" outlineLevel="2">
      <c r="A168" s="30" t="s">
        <v>206</v>
      </c>
      <c r="B168" s="12" t="s">
        <v>27</v>
      </c>
      <c r="C168" s="12" t="s">
        <v>186</v>
      </c>
      <c r="D168" s="12" t="s">
        <v>186</v>
      </c>
      <c r="E168" s="12" t="s">
        <v>85</v>
      </c>
      <c r="F168" s="12" t="s">
        <v>86</v>
      </c>
      <c r="G168" s="13">
        <v>430.3</v>
      </c>
      <c r="H168" s="29"/>
      <c r="I168" s="29"/>
      <c r="J168" s="29"/>
    </row>
    <row r="169" spans="1:10" ht="127.5" outlineLevel="2">
      <c r="A169" s="25" t="s">
        <v>83</v>
      </c>
      <c r="B169" s="12" t="s">
        <v>27</v>
      </c>
      <c r="C169" s="12" t="s">
        <v>186</v>
      </c>
      <c r="D169" s="12" t="s">
        <v>186</v>
      </c>
      <c r="E169" s="12" t="s">
        <v>85</v>
      </c>
      <c r="F169" s="1"/>
      <c r="G169" s="13">
        <f>G170</f>
        <v>119.6</v>
      </c>
      <c r="H169" s="29"/>
      <c r="I169" s="29"/>
      <c r="J169" s="29"/>
    </row>
    <row r="170" spans="1:10" ht="51" outlineLevel="2">
      <c r="A170" s="11" t="s">
        <v>104</v>
      </c>
      <c r="B170" s="12" t="s">
        <v>27</v>
      </c>
      <c r="C170" s="12" t="s">
        <v>186</v>
      </c>
      <c r="D170" s="12" t="s">
        <v>186</v>
      </c>
      <c r="E170" s="12" t="s">
        <v>85</v>
      </c>
      <c r="F170" s="12" t="s">
        <v>102</v>
      </c>
      <c r="G170" s="13">
        <v>119.6</v>
      </c>
      <c r="H170" s="29"/>
      <c r="I170" s="29"/>
      <c r="J170" s="29"/>
    </row>
    <row r="171" spans="1:10" ht="12.75" outlineLevel="2">
      <c r="A171" s="7" t="s">
        <v>192</v>
      </c>
      <c r="B171" s="1" t="s">
        <v>27</v>
      </c>
      <c r="C171" s="1" t="s">
        <v>185</v>
      </c>
      <c r="D171" s="12"/>
      <c r="E171" s="12"/>
      <c r="F171" s="12"/>
      <c r="G171" s="5">
        <f>G172</f>
        <v>26818.800000000003</v>
      </c>
      <c r="H171" s="29"/>
      <c r="I171" s="29"/>
      <c r="J171" s="29"/>
    </row>
    <row r="172" spans="1:10" ht="12.75" outlineLevel="2">
      <c r="A172" s="7" t="s">
        <v>193</v>
      </c>
      <c r="B172" s="1" t="s">
        <v>27</v>
      </c>
      <c r="C172" s="1" t="s">
        <v>185</v>
      </c>
      <c r="D172" s="1" t="s">
        <v>124</v>
      </c>
      <c r="E172" s="1" t="s">
        <v>38</v>
      </c>
      <c r="F172" s="12"/>
      <c r="G172" s="5">
        <f>G173</f>
        <v>26818.800000000003</v>
      </c>
      <c r="H172" s="29"/>
      <c r="I172" s="29"/>
      <c r="J172" s="29"/>
    </row>
    <row r="173" spans="1:10" ht="25.5" outlineLevel="2">
      <c r="A173" s="7" t="s">
        <v>30</v>
      </c>
      <c r="B173" s="1" t="s">
        <v>27</v>
      </c>
      <c r="C173" s="1" t="s">
        <v>185</v>
      </c>
      <c r="D173" s="1" t="s">
        <v>124</v>
      </c>
      <c r="E173" s="1" t="s">
        <v>89</v>
      </c>
      <c r="F173" s="12"/>
      <c r="G173" s="5">
        <f>G174+G177+G179+G181+G182+G184</f>
        <v>26818.800000000003</v>
      </c>
      <c r="H173" s="29"/>
      <c r="I173" s="29"/>
      <c r="J173" s="29"/>
    </row>
    <row r="174" spans="1:10" ht="114.75" outlineLevel="2">
      <c r="A174" s="25" t="s">
        <v>90</v>
      </c>
      <c r="B174" s="12" t="s">
        <v>27</v>
      </c>
      <c r="C174" s="12" t="s">
        <v>185</v>
      </c>
      <c r="D174" s="12" t="s">
        <v>124</v>
      </c>
      <c r="E174" s="12" t="s">
        <v>93</v>
      </c>
      <c r="F174" s="12"/>
      <c r="G174" s="13">
        <f>G175+G176</f>
        <v>14700</v>
      </c>
      <c r="H174" s="29"/>
      <c r="I174" s="29"/>
      <c r="J174" s="29"/>
    </row>
    <row r="175" spans="1:10" ht="63.75" outlineLevel="2">
      <c r="A175" s="11" t="s">
        <v>188</v>
      </c>
      <c r="B175" s="12" t="s">
        <v>27</v>
      </c>
      <c r="C175" s="12" t="s">
        <v>185</v>
      </c>
      <c r="D175" s="12" t="s">
        <v>124</v>
      </c>
      <c r="E175" s="12" t="s">
        <v>93</v>
      </c>
      <c r="F175" s="12" t="s">
        <v>187</v>
      </c>
      <c r="G175" s="13">
        <v>14500</v>
      </c>
      <c r="H175" s="29"/>
      <c r="I175" s="29"/>
      <c r="J175" s="29"/>
    </row>
    <row r="176" spans="1:10" ht="25.5" outlineLevel="2">
      <c r="A176" s="11" t="s">
        <v>148</v>
      </c>
      <c r="B176" s="12" t="s">
        <v>27</v>
      </c>
      <c r="C176" s="12" t="s">
        <v>185</v>
      </c>
      <c r="D176" s="12" t="s">
        <v>124</v>
      </c>
      <c r="E176" s="12" t="s">
        <v>93</v>
      </c>
      <c r="F176" s="12" t="s">
        <v>147</v>
      </c>
      <c r="G176" s="13">
        <v>200</v>
      </c>
      <c r="H176" s="29"/>
      <c r="I176" s="29"/>
      <c r="J176" s="29"/>
    </row>
    <row r="177" spans="1:10" ht="114.75" outlineLevel="2">
      <c r="A177" s="25" t="s">
        <v>91</v>
      </c>
      <c r="B177" s="12" t="s">
        <v>27</v>
      </c>
      <c r="C177" s="12" t="s">
        <v>185</v>
      </c>
      <c r="D177" s="12" t="s">
        <v>124</v>
      </c>
      <c r="E177" s="12" t="s">
        <v>94</v>
      </c>
      <c r="F177" s="12"/>
      <c r="G177" s="13">
        <f>G178</f>
        <v>3800</v>
      </c>
      <c r="H177" s="29"/>
      <c r="I177" s="29"/>
      <c r="J177" s="29"/>
    </row>
    <row r="178" spans="1:10" ht="63.75" outlineLevel="2">
      <c r="A178" s="11" t="s">
        <v>188</v>
      </c>
      <c r="B178" s="12" t="s">
        <v>27</v>
      </c>
      <c r="C178" s="12" t="s">
        <v>185</v>
      </c>
      <c r="D178" s="12" t="s">
        <v>124</v>
      </c>
      <c r="E178" s="12" t="s">
        <v>94</v>
      </c>
      <c r="F178" s="12" t="s">
        <v>187</v>
      </c>
      <c r="G178" s="13">
        <v>3800</v>
      </c>
      <c r="H178" s="29"/>
      <c r="I178" s="29"/>
      <c r="J178" s="29"/>
    </row>
    <row r="179" spans="1:10" ht="127.5" outlineLevel="2">
      <c r="A179" s="25" t="s">
        <v>92</v>
      </c>
      <c r="B179" s="12" t="s">
        <v>27</v>
      </c>
      <c r="C179" s="12" t="s">
        <v>185</v>
      </c>
      <c r="D179" s="12" t="s">
        <v>124</v>
      </c>
      <c r="E179" s="12" t="s">
        <v>95</v>
      </c>
      <c r="F179" s="12"/>
      <c r="G179" s="13">
        <f>G180</f>
        <v>500</v>
      </c>
      <c r="H179" s="29"/>
      <c r="I179" s="29"/>
      <c r="J179" s="29"/>
    </row>
    <row r="180" spans="1:10" ht="38.25" outlineLevel="2">
      <c r="A180" s="11" t="s">
        <v>151</v>
      </c>
      <c r="B180" s="12" t="s">
        <v>27</v>
      </c>
      <c r="C180" s="12" t="s">
        <v>185</v>
      </c>
      <c r="D180" s="12" t="s">
        <v>124</v>
      </c>
      <c r="E180" s="12" t="s">
        <v>95</v>
      </c>
      <c r="F180" s="12" t="s">
        <v>150</v>
      </c>
      <c r="G180" s="13">
        <v>500</v>
      </c>
      <c r="H180" s="29"/>
      <c r="I180" s="29"/>
      <c r="J180" s="29"/>
    </row>
    <row r="181" spans="1:10" ht="102.75" customHeight="1" outlineLevel="2">
      <c r="A181" s="25" t="s">
        <v>92</v>
      </c>
      <c r="B181" s="12" t="s">
        <v>27</v>
      </c>
      <c r="C181" s="12" t="s">
        <v>185</v>
      </c>
      <c r="D181" s="12" t="s">
        <v>124</v>
      </c>
      <c r="E181" s="12" t="s">
        <v>96</v>
      </c>
      <c r="F181" s="12"/>
      <c r="G181" s="13">
        <f>G182</f>
        <v>2009.4</v>
      </c>
      <c r="H181" s="29"/>
      <c r="I181" s="29"/>
      <c r="J181" s="29"/>
    </row>
    <row r="182" spans="1:10" ht="38.25" outlineLevel="2">
      <c r="A182" s="11" t="s">
        <v>151</v>
      </c>
      <c r="B182" s="12" t="s">
        <v>27</v>
      </c>
      <c r="C182" s="12" t="s">
        <v>185</v>
      </c>
      <c r="D182" s="12" t="s">
        <v>124</v>
      </c>
      <c r="E182" s="12" t="s">
        <v>234</v>
      </c>
      <c r="F182" s="12" t="s">
        <v>147</v>
      </c>
      <c r="G182" s="13">
        <v>2009.4</v>
      </c>
      <c r="H182" s="29"/>
      <c r="I182" s="29"/>
      <c r="J182" s="29"/>
    </row>
    <row r="183" spans="1:10" ht="38.25" outlineLevel="2">
      <c r="A183" s="11" t="s">
        <v>151</v>
      </c>
      <c r="B183" s="12" t="s">
        <v>27</v>
      </c>
      <c r="C183" s="12" t="s">
        <v>185</v>
      </c>
      <c r="D183" s="12" t="s">
        <v>124</v>
      </c>
      <c r="E183" s="12" t="s">
        <v>235</v>
      </c>
      <c r="F183" s="12" t="s">
        <v>147</v>
      </c>
      <c r="G183" s="13">
        <v>2009.4</v>
      </c>
      <c r="H183" s="29"/>
      <c r="I183" s="29"/>
      <c r="J183" s="29"/>
    </row>
    <row r="184" spans="1:10" ht="63.75" outlineLevel="2">
      <c r="A184" s="11" t="s">
        <v>188</v>
      </c>
      <c r="B184" s="12" t="s">
        <v>27</v>
      </c>
      <c r="C184" s="12" t="s">
        <v>185</v>
      </c>
      <c r="D184" s="12" t="s">
        <v>124</v>
      </c>
      <c r="E184" s="12" t="s">
        <v>236</v>
      </c>
      <c r="F184" s="12" t="s">
        <v>187</v>
      </c>
      <c r="G184" s="13">
        <v>3800</v>
      </c>
      <c r="H184" s="29"/>
      <c r="I184" s="29"/>
      <c r="J184" s="29"/>
    </row>
    <row r="185" spans="1:10" s="9" customFormat="1" ht="12.75" outlineLevel="1">
      <c r="A185" s="7" t="s">
        <v>197</v>
      </c>
      <c r="B185" s="1" t="s">
        <v>27</v>
      </c>
      <c r="C185" s="1" t="s">
        <v>111</v>
      </c>
      <c r="D185" s="1" t="s">
        <v>122</v>
      </c>
      <c r="E185" s="1" t="s">
        <v>122</v>
      </c>
      <c r="F185" s="1"/>
      <c r="G185" s="5">
        <f>G186</f>
        <v>2100</v>
      </c>
      <c r="H185" s="29"/>
      <c r="I185" s="29"/>
      <c r="J185" s="29"/>
    </row>
    <row r="186" spans="1:10" s="8" customFormat="1" ht="12.75" outlineLevel="1">
      <c r="A186" s="7" t="s">
        <v>196</v>
      </c>
      <c r="B186" s="1" t="s">
        <v>27</v>
      </c>
      <c r="C186" s="1" t="s">
        <v>111</v>
      </c>
      <c r="D186" s="1" t="s">
        <v>124</v>
      </c>
      <c r="E186" s="1" t="s">
        <v>122</v>
      </c>
      <c r="F186" s="1"/>
      <c r="G186" s="5">
        <f>G187</f>
        <v>2100</v>
      </c>
      <c r="H186" s="29"/>
      <c r="I186" s="29"/>
      <c r="J186" s="29"/>
    </row>
    <row r="187" spans="1:10" ht="25.5" outlineLevel="2">
      <c r="A187" s="7" t="s">
        <v>152</v>
      </c>
      <c r="B187" s="1" t="s">
        <v>27</v>
      </c>
      <c r="C187" s="1" t="s">
        <v>111</v>
      </c>
      <c r="D187" s="1" t="s">
        <v>124</v>
      </c>
      <c r="E187" s="1" t="s">
        <v>163</v>
      </c>
      <c r="F187" s="1"/>
      <c r="G187" s="5">
        <f>G188</f>
        <v>2100</v>
      </c>
      <c r="H187" s="29"/>
      <c r="I187" s="29"/>
      <c r="J187" s="29"/>
    </row>
    <row r="188" spans="1:10" ht="30" customHeight="1" outlineLevel="2">
      <c r="A188" s="30" t="s">
        <v>88</v>
      </c>
      <c r="B188" s="12" t="s">
        <v>27</v>
      </c>
      <c r="C188" s="12" t="s">
        <v>111</v>
      </c>
      <c r="D188" s="12" t="s">
        <v>124</v>
      </c>
      <c r="E188" s="12" t="s">
        <v>87</v>
      </c>
      <c r="F188" s="1"/>
      <c r="G188" s="5">
        <f>G189</f>
        <v>2100</v>
      </c>
      <c r="H188" s="29"/>
      <c r="I188" s="29"/>
      <c r="J188" s="29"/>
    </row>
    <row r="189" spans="1:10" ht="39.75" customHeight="1" outlineLevel="2">
      <c r="A189" s="11" t="s">
        <v>195</v>
      </c>
      <c r="B189" s="12" t="s">
        <v>27</v>
      </c>
      <c r="C189" s="12" t="s">
        <v>111</v>
      </c>
      <c r="D189" s="12" t="s">
        <v>124</v>
      </c>
      <c r="E189" s="12" t="s">
        <v>87</v>
      </c>
      <c r="F189" s="12" t="s">
        <v>194</v>
      </c>
      <c r="G189" s="13">
        <v>2100</v>
      </c>
      <c r="H189" s="29"/>
      <c r="I189" s="29"/>
      <c r="J189" s="29"/>
    </row>
    <row r="190" spans="1:10" s="9" customFormat="1" ht="12.75" outlineLevel="1">
      <c r="A190" s="7" t="s">
        <v>198</v>
      </c>
      <c r="B190" s="1" t="s">
        <v>27</v>
      </c>
      <c r="C190" s="1" t="s">
        <v>112</v>
      </c>
      <c r="D190" s="1" t="s">
        <v>122</v>
      </c>
      <c r="E190" s="1" t="s">
        <v>122</v>
      </c>
      <c r="F190" s="1"/>
      <c r="G190" s="5">
        <f>G191</f>
        <v>9700</v>
      </c>
      <c r="H190" s="29"/>
      <c r="I190" s="29"/>
      <c r="J190" s="29"/>
    </row>
    <row r="191" spans="1:10" s="9" customFormat="1" ht="25.5" outlineLevel="1">
      <c r="A191" s="7" t="s">
        <v>30</v>
      </c>
      <c r="B191" s="1" t="s">
        <v>27</v>
      </c>
      <c r="C191" s="1" t="s">
        <v>124</v>
      </c>
      <c r="D191" s="1"/>
      <c r="E191" s="1" t="s">
        <v>38</v>
      </c>
      <c r="F191" s="1"/>
      <c r="G191" s="5">
        <f>G192</f>
        <v>9700</v>
      </c>
      <c r="H191" s="29"/>
      <c r="I191" s="29"/>
      <c r="J191" s="29"/>
    </row>
    <row r="192" spans="1:10" s="9" customFormat="1" ht="25.5" outlineLevel="1">
      <c r="A192" s="7" t="s">
        <v>81</v>
      </c>
      <c r="B192" s="1" t="s">
        <v>27</v>
      </c>
      <c r="C192" s="1" t="s">
        <v>124</v>
      </c>
      <c r="D192" s="1" t="s">
        <v>124</v>
      </c>
      <c r="E192" s="1" t="s">
        <v>80</v>
      </c>
      <c r="F192" s="1"/>
      <c r="G192" s="5">
        <f>G193+G195</f>
        <v>9700</v>
      </c>
      <c r="H192" s="29"/>
      <c r="I192" s="29"/>
      <c r="J192" s="29"/>
    </row>
    <row r="193" spans="1:10" s="9" customFormat="1" ht="127.5" outlineLevel="1">
      <c r="A193" s="25" t="s">
        <v>97</v>
      </c>
      <c r="B193" s="12" t="s">
        <v>27</v>
      </c>
      <c r="C193" s="12" t="s">
        <v>124</v>
      </c>
      <c r="D193" s="12" t="s">
        <v>124</v>
      </c>
      <c r="E193" s="12" t="s">
        <v>98</v>
      </c>
      <c r="F193" s="1"/>
      <c r="G193" s="13">
        <f>G194</f>
        <v>9200</v>
      </c>
      <c r="H193" s="29"/>
      <c r="I193" s="29"/>
      <c r="J193" s="29"/>
    </row>
    <row r="194" spans="1:10" s="9" customFormat="1" ht="25.5" outlineLevel="1">
      <c r="A194" s="26" t="s">
        <v>201</v>
      </c>
      <c r="B194" s="12" t="s">
        <v>27</v>
      </c>
      <c r="C194" s="12" t="s">
        <v>124</v>
      </c>
      <c r="D194" s="12" t="s">
        <v>124</v>
      </c>
      <c r="E194" s="12" t="s">
        <v>98</v>
      </c>
      <c r="F194" s="12" t="s">
        <v>180</v>
      </c>
      <c r="G194" s="13">
        <v>9200</v>
      </c>
      <c r="H194" s="29"/>
      <c r="I194" s="29"/>
      <c r="J194" s="29"/>
    </row>
    <row r="195" spans="1:10" s="8" customFormat="1" ht="12.75" outlineLevel="1">
      <c r="A195" s="7" t="s">
        <v>199</v>
      </c>
      <c r="B195" s="1" t="s">
        <v>123</v>
      </c>
      <c r="C195" s="1" t="s">
        <v>112</v>
      </c>
      <c r="D195" s="1" t="s">
        <v>140</v>
      </c>
      <c r="E195" s="1" t="s">
        <v>122</v>
      </c>
      <c r="F195" s="1"/>
      <c r="G195" s="5">
        <f>G196</f>
        <v>500</v>
      </c>
      <c r="H195" s="29"/>
      <c r="I195" s="29"/>
      <c r="J195" s="29"/>
    </row>
    <row r="196" spans="1:10" s="8" customFormat="1" ht="90.75" customHeight="1" outlineLevel="1">
      <c r="A196" s="25" t="s">
        <v>203</v>
      </c>
      <c r="B196" s="12" t="s">
        <v>27</v>
      </c>
      <c r="C196" s="12" t="s">
        <v>124</v>
      </c>
      <c r="D196" s="12" t="s">
        <v>124</v>
      </c>
      <c r="E196" s="12" t="s">
        <v>202</v>
      </c>
      <c r="F196" s="1"/>
      <c r="G196" s="13">
        <f>G197</f>
        <v>500</v>
      </c>
      <c r="H196" s="29"/>
      <c r="I196" s="29"/>
      <c r="J196" s="29"/>
    </row>
    <row r="197" spans="1:10" ht="38.25">
      <c r="A197" s="11" t="s">
        <v>151</v>
      </c>
      <c r="B197" s="12" t="s">
        <v>27</v>
      </c>
      <c r="C197" s="12" t="s">
        <v>124</v>
      </c>
      <c r="D197" s="12" t="s">
        <v>124</v>
      </c>
      <c r="E197" s="12" t="s">
        <v>202</v>
      </c>
      <c r="F197" s="31">
        <v>244</v>
      </c>
      <c r="G197" s="32">
        <v>500</v>
      </c>
      <c r="H197" s="29"/>
      <c r="I197" s="29"/>
      <c r="J197" s="29"/>
    </row>
    <row r="199" spans="4:9" ht="12.75">
      <c r="D199" s="14"/>
      <c r="E199" s="14"/>
      <c r="F199" s="14"/>
      <c r="G199" s="14"/>
      <c r="H199" s="14"/>
      <c r="I199" s="14"/>
    </row>
    <row r="200" spans="4:9" ht="12.75">
      <c r="D200" s="14"/>
      <c r="E200" s="14"/>
      <c r="F200" s="14"/>
      <c r="G200" s="14"/>
      <c r="H200" s="14"/>
      <c r="I200" s="14"/>
    </row>
    <row r="201" spans="4:9" ht="12.75">
      <c r="D201" s="14"/>
      <c r="E201" s="14"/>
      <c r="F201" s="14"/>
      <c r="G201" s="14"/>
      <c r="H201" s="14"/>
      <c r="I201" s="14"/>
    </row>
    <row r="202" spans="4:9" ht="12.75">
      <c r="D202" s="14"/>
      <c r="E202" s="14"/>
      <c r="F202" s="14"/>
      <c r="G202" s="14"/>
      <c r="H202" s="14"/>
      <c r="I202" s="14"/>
    </row>
    <row r="203" spans="4:9" ht="12.75">
      <c r="D203" s="14"/>
      <c r="E203" s="14"/>
      <c r="F203" s="14"/>
      <c r="G203" s="14"/>
      <c r="H203" s="14"/>
      <c r="I203" s="14"/>
    </row>
    <row r="204" spans="4:9" ht="12.75">
      <c r="D204" s="14"/>
      <c r="E204" s="14"/>
      <c r="F204" s="14"/>
      <c r="G204" s="14"/>
      <c r="H204" s="14"/>
      <c r="I204" s="14"/>
    </row>
  </sheetData>
  <sheetProtection/>
  <autoFilter ref="A12:G195"/>
  <mergeCells count="10">
    <mergeCell ref="A1:F1"/>
    <mergeCell ref="A2:F2"/>
    <mergeCell ref="A3:F3"/>
    <mergeCell ref="A4:F4"/>
    <mergeCell ref="A6:G6"/>
    <mergeCell ref="A7:G7"/>
    <mergeCell ref="A10:A11"/>
    <mergeCell ref="B10:F10"/>
    <mergeCell ref="G10:G11"/>
    <mergeCell ref="A9:B9"/>
  </mergeCells>
  <printOptions/>
  <pageMargins left="0.4330708661417323" right="0.3937007874015748" top="0.3937007874015748" bottom="0.3937007874015748" header="0.1968503937007874" footer="0.1968503937007874"/>
  <pageSetup fitToHeight="0" horizontalDpi="600" verticalDpi="600" orientation="portrait" paperSize="9" r:id="rId1"/>
  <headerFooter alignWithMargins="0">
    <oddHeader xml:space="preserve">&amp;CСтр. №&amp;P из № &amp;N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admin</cp:lastModifiedBy>
  <cp:lastPrinted>2016-10-18T15:16:16Z</cp:lastPrinted>
  <dcterms:created xsi:type="dcterms:W3CDTF">1996-10-08T23:32:33Z</dcterms:created>
  <dcterms:modified xsi:type="dcterms:W3CDTF">2016-12-31T06:28:34Z</dcterms:modified>
  <cp:category/>
  <cp:version/>
  <cp:contentType/>
  <cp:contentStatus/>
</cp:coreProperties>
</file>