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<sst xmlns="http://schemas.openxmlformats.org/spreadsheetml/2006/main" count="94" uniqueCount="91">
  <si>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</si>
  <si>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</si>
  <si>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</si>
  <si>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</si>
  <si>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</si>
  <si>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</si>
  <si>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Сумма, (тыс.руб.)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</si>
  <si>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</si>
  <si>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</si>
  <si>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</si>
  <si>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</si>
  <si>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</si>
  <si>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</si>
  <si>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</si>
  <si>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</si>
  <si>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</si>
  <si>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</si>
  <si>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</si>
  <si>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</si>
  <si>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</si>
  <si>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</si>
  <si>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</si>
  <si>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</si>
  <si>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</si>
  <si>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</si>
  <si>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</si>
  <si>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</si>
  <si>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</si>
  <si>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</si>
  <si>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</si>
  <si>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</si>
  <si>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</si>
  <si>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</si>
  <si>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</si>
  <si>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</si>
  <si>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</si>
  <si>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</si>
  <si>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</si>
  <si>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</si>
  <si>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</si>
  <si>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</si>
  <si>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</si>
  <si>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</si>
  <si>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</si>
  <si>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</si>
  <si>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</si>
  <si>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</si>
  <si>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</si>
  <si>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</si>
  <si>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</si>
  <si>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</si>
  <si>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</si>
  <si>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</si>
  <si>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</si>
  <si>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</si>
  <si>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</si>
  <si>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</si>
  <si>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</si>
  <si>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</si>
  <si>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</si>
  <si>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</si>
  <si>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</si>
  <si>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% исполнения</t>
  </si>
  <si>
    <t>Прочие субсидии бюджетам городских поселений</t>
  </si>
  <si>
    <t>Приложение  2</t>
  </si>
  <si>
    <t>000 1 11 05013 13 0000 120</t>
  </si>
  <si>
    <t>000 1 00 05025 13 000 120</t>
  </si>
  <si>
    <t>Доходы, получаемые в виде арендной платы , а также средства от продажи права  на заключение договоров аренды за земли, находящиеся в собственности городских поселений (за исключением земельных участков муниципальных и автономных учреждений)</t>
  </si>
  <si>
    <t>000 2 02 15001 13 0000 150</t>
  </si>
  <si>
    <t>000 2 19 60010 13 0000 150</t>
  </si>
  <si>
    <t>000 2 18 00010 13 0000 150</t>
  </si>
  <si>
    <t>Доходы бюджетов городских поселений от возврата организациями остатков субсидий прошлых лет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</si>
  <si>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</si>
  <si>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000 2 02 02000 00 0000 150</t>
  </si>
  <si>
    <t>000 2 02 20077 13 0000 150</t>
  </si>
  <si>
    <t>000 2 02 29999 13 0000 150</t>
  </si>
  <si>
    <t>000 2 02 03000 00 0000 150</t>
  </si>
  <si>
    <t>000 2 02 03015 13 0000 150</t>
  </si>
  <si>
    <t>000 2 02 03024 13 0000 150</t>
  </si>
  <si>
    <t>000 2 02 04000 00 0000 150</t>
  </si>
  <si>
    <t>000 2 02 04999 13 0000 150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</si>
  <si>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</si>
  <si>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</t>
  </si>
  <si>
    <t>Субсидии бюджетам городских поселений на осуществление дорожной деятельности  в отношении автомобильных дорог общего пользования</t>
  </si>
  <si>
    <t>000 2 02 20216 13 0000 150</t>
  </si>
  <si>
    <t>000 2 02 25567 13 0000 150</t>
  </si>
  <si>
    <t>Субсидии бюджетам на обеспеченпе устойчивого развития сельских территорий</t>
  </si>
  <si>
    <t>за  2019 года</t>
  </si>
  <si>
    <t>Исполнение за 2019год.</t>
  </si>
  <si>
    <t xml:space="preserve">000 202 45550130000000 </t>
  </si>
  <si>
    <t>Поступления доходов в  бюджет Сиверского городского поселения по кодам бюджетной классификации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</si>
</sst>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#\ ###\ ###\ ###\ ##0.00"/>
    <numFmt numFmtId="195" formatCode="[$-10419]#\ ###\ ###\ ###\ ##0.00"/>
    <numFmt numFmtId="196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24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6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0" fillId="0" borderId="12" xfId="0" applyBorder="1" applyAlignment="1">
      <alignment/>
    </xf>
    <xf numFmtId="195" fontId="5" fillId="24" borderId="10" xfId="33" applyNumberFormat="1" applyFont="1" applyFill="1" applyBorder="1" applyAlignment="1">
      <alignment horizontal="right" vertical="center" wrapText="1" readingOrder="1"/>
      <protection/>
    </xf>
    <xf numFmtId="194" fontId="5" fillId="24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3" xfId="33" applyNumberFormat="1" applyFont="1" applyFill="1" applyBorder="1" applyAlignment="1">
      <alignment horizontal="righ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193" fontId="5" fillId="0" borderId="13" xfId="33" applyNumberFormat="1" applyFont="1" applyFill="1" applyBorder="1" applyAlignment="1">
      <alignment horizontal="left" vertical="center" wrapText="1" readingOrder="1"/>
      <protection/>
    </xf>
    <xf numFmtId="2" fontId="0" fillId="24" borderId="0" xfId="0" applyNumberFormat="1" applyFill="1" applyAlignment="1">
      <alignment/>
    </xf>
    <xf numFmtId="196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4">
      <selection activeCell="A6" sqref="A6:E6"/>
    </sheetView>
  </sheetViews>
  <sheetFormatPr defaultColWidth="9.140625" defaultRowHeight="12.75"/>
  <cols>
    <col min="1" max="1" width="22.8515625" style="0" customWidth="1"/>
    <col min="2" max="2" width="50.140625" style="0" customWidth="1"/>
    <col min="3" max="3" width="18.28125" style="0" customWidth="1"/>
    <col min="4" max="4" width="11.140625" style="0" customWidth="1"/>
    <col min="5" max="5" width="9.28125" style="0" bestFit="1" customWidth="1"/>
  </cols>
  <sheetData>
    <row r="1" ht="14.25" customHeight="1">
      <c r="C1" s="2" t="s">
        <v>64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35"/>
      <c r="B5" s="35"/>
      <c r="C5" s="35"/>
    </row>
    <row r="6" spans="1:5" ht="15">
      <c r="A6" s="35" t="s">
        <v>90</v>
      </c>
      <c r="B6" s="35"/>
      <c r="C6" s="35"/>
      <c r="D6" s="35"/>
      <c r="E6" s="35"/>
    </row>
    <row r="7" spans="1:3" ht="15">
      <c r="A7" s="35" t="s">
        <v>87</v>
      </c>
      <c r="B7" s="35"/>
      <c r="C7" s="35"/>
    </row>
    <row r="8" spans="1:5" ht="30.75" customHeight="1">
      <c r="A8" s="36" t="s">
        <v>0</v>
      </c>
      <c r="B8" s="38" t="s">
        <v>5</v>
      </c>
      <c r="C8" s="39" t="s">
        <v>6</v>
      </c>
      <c r="D8" s="33" t="s">
        <v>88</v>
      </c>
      <c r="E8" s="33" t="s">
        <v>62</v>
      </c>
    </row>
    <row r="9" spans="1:5" ht="15.75" customHeight="1">
      <c r="A9" s="37"/>
      <c r="B9" s="38"/>
      <c r="C9" s="40"/>
      <c r="D9" s="34"/>
      <c r="E9" s="34"/>
    </row>
    <row r="10" spans="1:5" ht="12.75">
      <c r="A10" s="3">
        <v>1</v>
      </c>
      <c r="B10" s="3">
        <v>2</v>
      </c>
      <c r="C10" s="18">
        <v>3</v>
      </c>
      <c r="D10" s="23"/>
      <c r="E10" s="23"/>
    </row>
    <row r="11" spans="1:5" ht="34.5" customHeight="1">
      <c r="A11" s="5"/>
      <c r="B11" s="14" t="s">
        <v>9</v>
      </c>
      <c r="C11" s="19">
        <f>C12+C23</f>
        <v>108742.9</v>
      </c>
      <c r="D11" s="19">
        <f>D12+D23</f>
        <v>100073.79999999999</v>
      </c>
      <c r="E11" s="26">
        <f>D11/C11*100</f>
        <v>92.02789331533369</v>
      </c>
    </row>
    <row r="12" spans="1:5" ht="15" customHeight="1">
      <c r="A12" s="5"/>
      <c r="B12" s="14" t="s">
        <v>10</v>
      </c>
      <c r="C12" s="19">
        <f>C13+C15+C17+C19+C21</f>
        <v>78797.3</v>
      </c>
      <c r="D12" s="19">
        <f>D13+D15+D17+D19+D21</f>
        <v>80701.79999999999</v>
      </c>
      <c r="E12" s="27">
        <f aca="true" t="shared" si="0" ref="E12:E55">D12/C12*100</f>
        <v>102.41696098724194</v>
      </c>
    </row>
    <row r="13" spans="1:5" ht="27" customHeight="1">
      <c r="A13" s="6" t="s">
        <v>11</v>
      </c>
      <c r="B13" s="7" t="s">
        <v>3</v>
      </c>
      <c r="C13" s="20">
        <f>C14</f>
        <v>40700</v>
      </c>
      <c r="D13" s="20">
        <f>D14</f>
        <v>42519.2</v>
      </c>
      <c r="E13" s="27">
        <f t="shared" si="0"/>
        <v>104.46977886977886</v>
      </c>
    </row>
    <row r="14" spans="1:5" ht="63.75" customHeight="1">
      <c r="A14" s="8" t="s">
        <v>12</v>
      </c>
      <c r="B14" s="8" t="s">
        <v>13</v>
      </c>
      <c r="C14" s="20">
        <v>40700</v>
      </c>
      <c r="D14" s="20">
        <v>42519.2</v>
      </c>
      <c r="E14" s="27">
        <f t="shared" si="0"/>
        <v>104.46977886977886</v>
      </c>
    </row>
    <row r="15" spans="1:5" ht="39.75" customHeight="1">
      <c r="A15" s="6" t="s">
        <v>14</v>
      </c>
      <c r="B15" s="7" t="s">
        <v>15</v>
      </c>
      <c r="C15" s="20">
        <f>C16</f>
        <v>5600</v>
      </c>
      <c r="D15" s="20">
        <f>D16</f>
        <v>6166.1</v>
      </c>
      <c r="E15" s="27">
        <f t="shared" si="0"/>
        <v>110.10892857142858</v>
      </c>
    </row>
    <row r="16" spans="1:5" ht="63" customHeight="1">
      <c r="A16" s="8" t="s">
        <v>16</v>
      </c>
      <c r="B16" s="8" t="s">
        <v>17</v>
      </c>
      <c r="C16" s="20">
        <v>5600</v>
      </c>
      <c r="D16" s="20">
        <v>6166.1</v>
      </c>
      <c r="E16" s="27">
        <f t="shared" si="0"/>
        <v>110.10892857142858</v>
      </c>
    </row>
    <row r="17" spans="1:5" ht="18.75" customHeight="1">
      <c r="A17" s="6" t="s">
        <v>18</v>
      </c>
      <c r="B17" s="7" t="s">
        <v>1</v>
      </c>
      <c r="C17" s="20">
        <f>C18</f>
        <v>7.3</v>
      </c>
      <c r="D17" s="20">
        <f>D18</f>
        <v>7.3</v>
      </c>
      <c r="E17" s="27">
        <f t="shared" si="0"/>
        <v>100</v>
      </c>
    </row>
    <row r="18" spans="1:5" ht="18.75" customHeight="1">
      <c r="A18" s="8" t="s">
        <v>19</v>
      </c>
      <c r="B18" s="8" t="s">
        <v>1</v>
      </c>
      <c r="C18" s="20">
        <v>7.3</v>
      </c>
      <c r="D18" s="25">
        <v>7.3</v>
      </c>
      <c r="E18" s="27">
        <f t="shared" si="0"/>
        <v>100</v>
      </c>
    </row>
    <row r="19" spans="1:5" ht="18.75" customHeight="1">
      <c r="A19" s="6" t="s">
        <v>20</v>
      </c>
      <c r="B19" s="7" t="s">
        <v>7</v>
      </c>
      <c r="C19" s="20">
        <f>C20</f>
        <v>2670</v>
      </c>
      <c r="D19" s="20">
        <f>D20</f>
        <v>2665.2</v>
      </c>
      <c r="E19" s="27">
        <f t="shared" si="0"/>
        <v>99.82022471910112</v>
      </c>
    </row>
    <row r="20" spans="1:5" ht="42" customHeight="1">
      <c r="A20" s="8" t="s">
        <v>21</v>
      </c>
      <c r="B20" s="8" t="s">
        <v>22</v>
      </c>
      <c r="C20" s="20">
        <v>2670</v>
      </c>
      <c r="D20" s="20">
        <v>2665.2</v>
      </c>
      <c r="E20" s="27">
        <f t="shared" si="0"/>
        <v>99.82022471910112</v>
      </c>
    </row>
    <row r="21" spans="1:5" ht="21" customHeight="1">
      <c r="A21" s="6" t="s">
        <v>23</v>
      </c>
      <c r="B21" s="7" t="s">
        <v>8</v>
      </c>
      <c r="C21" s="20">
        <f>C22</f>
        <v>29820</v>
      </c>
      <c r="D21" s="20">
        <f>D22</f>
        <v>29344</v>
      </c>
      <c r="E21" s="27">
        <f t="shared" si="0"/>
        <v>98.4037558685446</v>
      </c>
    </row>
    <row r="22" spans="1:5" ht="30" customHeight="1">
      <c r="A22" s="8" t="s">
        <v>24</v>
      </c>
      <c r="B22" s="8" t="s">
        <v>25</v>
      </c>
      <c r="C22" s="20">
        <v>29820</v>
      </c>
      <c r="D22" s="20">
        <v>29344</v>
      </c>
      <c r="E22" s="27">
        <f t="shared" si="0"/>
        <v>98.4037558685446</v>
      </c>
    </row>
    <row r="23" spans="1:5" s="4" customFormat="1" ht="20.25" customHeight="1">
      <c r="A23" s="9"/>
      <c r="B23" s="14" t="s">
        <v>26</v>
      </c>
      <c r="C23" s="19">
        <f>C24+C29+C34++C36</f>
        <v>29945.6</v>
      </c>
      <c r="D23" s="19">
        <f>D24+D29+D34++D36</f>
        <v>19372</v>
      </c>
      <c r="E23" s="27">
        <f t="shared" si="0"/>
        <v>64.69063902543279</v>
      </c>
    </row>
    <row r="24" spans="1:5" ht="78" customHeight="1">
      <c r="A24" s="6" t="s">
        <v>27</v>
      </c>
      <c r="B24" s="7" t="s">
        <v>4</v>
      </c>
      <c r="C24" s="20">
        <f>C25+C26+C27+C28</f>
        <v>6387.1</v>
      </c>
      <c r="D24" s="20">
        <f>D25+D26+D27+D28</f>
        <v>5557.6</v>
      </c>
      <c r="E24" s="27">
        <f t="shared" si="0"/>
        <v>87.0128853470276</v>
      </c>
    </row>
    <row r="25" spans="1:5" ht="78.75">
      <c r="A25" s="8" t="s">
        <v>65</v>
      </c>
      <c r="B25" s="8" t="s">
        <v>28</v>
      </c>
      <c r="C25" s="20">
        <v>3400</v>
      </c>
      <c r="D25" s="20">
        <v>2595.9</v>
      </c>
      <c r="E25" s="27">
        <f t="shared" si="0"/>
        <v>76.35000000000001</v>
      </c>
    </row>
    <row r="26" spans="1:5" ht="66">
      <c r="A26" s="8" t="s">
        <v>58</v>
      </c>
      <c r="B26" s="8" t="s">
        <v>29</v>
      </c>
      <c r="C26" s="20">
        <v>575</v>
      </c>
      <c r="D26" s="20">
        <v>579.9</v>
      </c>
      <c r="E26" s="27">
        <f t="shared" si="0"/>
        <v>100.85217391304346</v>
      </c>
    </row>
    <row r="27" spans="1:5" ht="66">
      <c r="A27" s="8" t="s">
        <v>66</v>
      </c>
      <c r="B27" s="8" t="s">
        <v>67</v>
      </c>
      <c r="C27" s="20">
        <v>62.1</v>
      </c>
      <c r="D27" s="20">
        <v>62.1</v>
      </c>
      <c r="E27" s="27">
        <f t="shared" si="0"/>
        <v>100</v>
      </c>
    </row>
    <row r="28" spans="1:5" ht="69" customHeight="1">
      <c r="A28" s="8" t="s">
        <v>30</v>
      </c>
      <c r="B28" s="8" t="s">
        <v>31</v>
      </c>
      <c r="C28" s="20">
        <v>2350</v>
      </c>
      <c r="D28" s="20">
        <v>2319.7</v>
      </c>
      <c r="E28" s="27">
        <f t="shared" si="0"/>
        <v>98.71063829787234</v>
      </c>
    </row>
    <row r="29" spans="1:5" ht="39" customHeight="1">
      <c r="A29" s="6" t="s">
        <v>32</v>
      </c>
      <c r="B29" s="7" t="s">
        <v>33</v>
      </c>
      <c r="C29" s="20">
        <f>C30+C31</f>
        <v>23522</v>
      </c>
      <c r="D29" s="20">
        <f>D30+D31</f>
        <v>13545.699999999999</v>
      </c>
      <c r="E29" s="27">
        <f t="shared" si="0"/>
        <v>57.587365019981284</v>
      </c>
    </row>
    <row r="30" spans="1:5" ht="78.75">
      <c r="A30" s="8" t="s">
        <v>34</v>
      </c>
      <c r="B30" s="8" t="s">
        <v>35</v>
      </c>
      <c r="C30" s="20">
        <v>8229.5</v>
      </c>
      <c r="D30" s="20">
        <v>4806.9</v>
      </c>
      <c r="E30" s="27">
        <f t="shared" si="0"/>
        <v>58.410596026490055</v>
      </c>
    </row>
    <row r="31" spans="1:5" ht="26.25">
      <c r="A31" s="10" t="s">
        <v>36</v>
      </c>
      <c r="B31" s="11" t="s">
        <v>37</v>
      </c>
      <c r="C31" s="20">
        <f>C32+C33</f>
        <v>15292.5</v>
      </c>
      <c r="D31" s="20">
        <f>D32+D33</f>
        <v>8738.8</v>
      </c>
      <c r="E31" s="27">
        <f t="shared" si="0"/>
        <v>57.144351806441065</v>
      </c>
    </row>
    <row r="32" spans="1:5" ht="39">
      <c r="A32" s="8" t="s">
        <v>59</v>
      </c>
      <c r="B32" s="8" t="s">
        <v>38</v>
      </c>
      <c r="C32" s="20">
        <v>4000</v>
      </c>
      <c r="D32" s="20">
        <v>3856</v>
      </c>
      <c r="E32" s="27">
        <f t="shared" si="0"/>
        <v>96.39999999999999</v>
      </c>
    </row>
    <row r="33" spans="1:5" ht="26.25">
      <c r="A33" s="8" t="s">
        <v>60</v>
      </c>
      <c r="B33" s="8" t="s">
        <v>61</v>
      </c>
      <c r="C33" s="20">
        <v>11292.5</v>
      </c>
      <c r="D33" s="20">
        <v>4882.8</v>
      </c>
      <c r="E33" s="27">
        <f t="shared" si="0"/>
        <v>43.23931813150321</v>
      </c>
    </row>
    <row r="34" spans="1:5" ht="30.75">
      <c r="A34" s="6" t="s">
        <v>39</v>
      </c>
      <c r="B34" s="7" t="s">
        <v>40</v>
      </c>
      <c r="C34" s="20">
        <f>C35</f>
        <v>2.5</v>
      </c>
      <c r="D34" s="20">
        <f>D35</f>
        <v>234.7</v>
      </c>
      <c r="E34" s="26">
        <f t="shared" si="0"/>
        <v>9388</v>
      </c>
    </row>
    <row r="35" spans="1:5" ht="39">
      <c r="A35" s="8" t="s">
        <v>41</v>
      </c>
      <c r="B35" s="8" t="s">
        <v>42</v>
      </c>
      <c r="C35" s="20">
        <v>2.5</v>
      </c>
      <c r="D35" s="20">
        <v>234.7</v>
      </c>
      <c r="E35" s="26">
        <f t="shared" si="0"/>
        <v>9388</v>
      </c>
    </row>
    <row r="36" spans="1:5" ht="30.75">
      <c r="A36" s="6" t="s">
        <v>43</v>
      </c>
      <c r="B36" s="7" t="s">
        <v>44</v>
      </c>
      <c r="C36" s="20">
        <f>C37</f>
        <v>34</v>
      </c>
      <c r="D36" s="20">
        <f>D37</f>
        <v>34</v>
      </c>
      <c r="E36" s="27">
        <f t="shared" si="0"/>
        <v>100</v>
      </c>
    </row>
    <row r="37" spans="1:5" ht="26.25">
      <c r="A37" s="8" t="s">
        <v>45</v>
      </c>
      <c r="B37" s="8" t="s">
        <v>46</v>
      </c>
      <c r="C37" s="20">
        <v>34</v>
      </c>
      <c r="D37" s="32">
        <v>34</v>
      </c>
      <c r="E37" s="27">
        <f t="shared" si="0"/>
        <v>100</v>
      </c>
    </row>
    <row r="38" spans="1:5" ht="30.75">
      <c r="A38" s="12" t="s">
        <v>47</v>
      </c>
      <c r="B38" s="13" t="s">
        <v>2</v>
      </c>
      <c r="C38" s="31">
        <f>C39+C41+C47+C50</f>
        <v>168389.9</v>
      </c>
      <c r="D38" s="19">
        <f>D39+D41+D47+D50+D53+D54</f>
        <v>136601.8</v>
      </c>
      <c r="E38" s="27">
        <f t="shared" si="0"/>
        <v>81.12232384483868</v>
      </c>
    </row>
    <row r="39" spans="1:5" ht="46.5">
      <c r="A39" s="6" t="s">
        <v>48</v>
      </c>
      <c r="B39" s="7" t="s">
        <v>49</v>
      </c>
      <c r="C39" s="20">
        <f>C40</f>
        <v>47459</v>
      </c>
      <c r="D39" s="20">
        <f>D40</f>
        <v>47459</v>
      </c>
      <c r="E39" s="27">
        <f t="shared" si="0"/>
        <v>100</v>
      </c>
    </row>
    <row r="40" spans="1:5" ht="26.25">
      <c r="A40" s="8" t="s">
        <v>68</v>
      </c>
      <c r="B40" s="8" t="s">
        <v>50</v>
      </c>
      <c r="C40" s="20">
        <v>47459</v>
      </c>
      <c r="D40" s="20">
        <v>47459</v>
      </c>
      <c r="E40" s="27">
        <f t="shared" si="0"/>
        <v>100</v>
      </c>
    </row>
    <row r="41" spans="1:5" ht="26.25">
      <c r="A41" s="10" t="s">
        <v>73</v>
      </c>
      <c r="B41" s="11" t="s">
        <v>51</v>
      </c>
      <c r="C41" s="21">
        <f>C44+C42+C43+C45+C46</f>
        <v>102897.6</v>
      </c>
      <c r="D41" s="21">
        <f>D44+D42+D43+D45+D46</f>
        <v>74524</v>
      </c>
      <c r="E41" s="27">
        <f t="shared" si="0"/>
        <v>72.4254015642736</v>
      </c>
    </row>
    <row r="42" spans="1:5" ht="39">
      <c r="A42" s="8" t="s">
        <v>74</v>
      </c>
      <c r="B42" s="29" t="s">
        <v>72</v>
      </c>
      <c r="C42" s="20">
        <v>16306.5</v>
      </c>
      <c r="D42" s="20">
        <v>16306.5</v>
      </c>
      <c r="E42" s="27">
        <f t="shared" si="0"/>
        <v>100</v>
      </c>
    </row>
    <row r="43" spans="1:5" ht="26.25">
      <c r="A43" s="8" t="s">
        <v>81</v>
      </c>
      <c r="B43" s="24" t="s">
        <v>82</v>
      </c>
      <c r="C43" s="20">
        <v>67913.1</v>
      </c>
      <c r="D43" s="21">
        <v>40380.7</v>
      </c>
      <c r="E43" s="27"/>
    </row>
    <row r="44" spans="1:5" ht="26.25">
      <c r="A44" s="8" t="s">
        <v>75</v>
      </c>
      <c r="B44" s="8" t="s">
        <v>63</v>
      </c>
      <c r="C44" s="20">
        <v>13986.7</v>
      </c>
      <c r="D44" s="20">
        <v>13773</v>
      </c>
      <c r="E44" s="27">
        <f t="shared" si="0"/>
        <v>98.47211994251681</v>
      </c>
    </row>
    <row r="45" spans="1:5" ht="39">
      <c r="A45" s="8" t="s">
        <v>84</v>
      </c>
      <c r="B45" s="24" t="s">
        <v>83</v>
      </c>
      <c r="C45" s="20">
        <v>3842.3</v>
      </c>
      <c r="D45" s="20">
        <v>3214.8</v>
      </c>
      <c r="E45" s="27">
        <f t="shared" si="0"/>
        <v>83.6686359732452</v>
      </c>
    </row>
    <row r="46" spans="1:5" ht="26.25">
      <c r="A46" s="8" t="s">
        <v>85</v>
      </c>
      <c r="B46" s="30" t="s">
        <v>86</v>
      </c>
      <c r="C46" s="20">
        <v>849</v>
      </c>
      <c r="D46" s="20">
        <v>849</v>
      </c>
      <c r="E46" s="27"/>
    </row>
    <row r="47" spans="1:5" ht="26.25">
      <c r="A47" s="15" t="s">
        <v>76</v>
      </c>
      <c r="B47" s="16" t="s">
        <v>55</v>
      </c>
      <c r="C47" s="28">
        <f>C48+C49</f>
        <v>1120</v>
      </c>
      <c r="D47" s="28">
        <f>D48+D49</f>
        <v>1120</v>
      </c>
      <c r="E47" s="27">
        <f t="shared" si="0"/>
        <v>100</v>
      </c>
    </row>
    <row r="48" spans="1:5" ht="39">
      <c r="A48" s="17" t="s">
        <v>77</v>
      </c>
      <c r="B48" s="17" t="s">
        <v>56</v>
      </c>
      <c r="C48" s="22">
        <v>1113</v>
      </c>
      <c r="D48" s="22">
        <v>1113</v>
      </c>
      <c r="E48" s="27">
        <f t="shared" si="0"/>
        <v>100</v>
      </c>
    </row>
    <row r="49" spans="1:5" ht="39">
      <c r="A49" s="17" t="s">
        <v>78</v>
      </c>
      <c r="B49" s="17" t="s">
        <v>57</v>
      </c>
      <c r="C49" s="22">
        <v>7</v>
      </c>
      <c r="D49" s="22">
        <v>7</v>
      </c>
      <c r="E49" s="27">
        <f t="shared" si="0"/>
        <v>100</v>
      </c>
    </row>
    <row r="50" spans="1:5" ht="26.25">
      <c r="A50" s="10" t="s">
        <v>79</v>
      </c>
      <c r="B50" s="10" t="s">
        <v>53</v>
      </c>
      <c r="C50" s="21">
        <f>C52+C51+C54</f>
        <v>16913.3</v>
      </c>
      <c r="D50" s="21">
        <f>D52+D51</f>
        <v>16760.1</v>
      </c>
      <c r="E50" s="27">
        <f t="shared" si="0"/>
        <v>99.09420396965702</v>
      </c>
    </row>
    <row r="51" spans="1:5" ht="26.25">
      <c r="A51" s="17" t="s">
        <v>89</v>
      </c>
      <c r="B51" s="8" t="s">
        <v>54</v>
      </c>
      <c r="C51" s="20">
        <v>263.3</v>
      </c>
      <c r="D51" s="20">
        <v>263.3</v>
      </c>
      <c r="E51" s="27">
        <f t="shared" si="0"/>
        <v>100</v>
      </c>
    </row>
    <row r="52" spans="1:5" ht="26.25">
      <c r="A52" s="8" t="s">
        <v>80</v>
      </c>
      <c r="B52" s="8" t="s">
        <v>54</v>
      </c>
      <c r="C52" s="20">
        <v>16496.8</v>
      </c>
      <c r="D52" s="20">
        <v>16496.8</v>
      </c>
      <c r="E52" s="27">
        <f t="shared" si="0"/>
        <v>100</v>
      </c>
    </row>
    <row r="53" spans="1:5" ht="26.25">
      <c r="A53" s="8" t="s">
        <v>69</v>
      </c>
      <c r="B53" s="8" t="s">
        <v>54</v>
      </c>
      <c r="C53" s="20">
        <v>0</v>
      </c>
      <c r="D53" s="20">
        <v>-5540.6</v>
      </c>
      <c r="E53" s="27">
        <v>0</v>
      </c>
    </row>
    <row r="54" spans="1:5" ht="26.25">
      <c r="A54" s="8" t="s">
        <v>70</v>
      </c>
      <c r="B54" s="8" t="s">
        <v>71</v>
      </c>
      <c r="C54" s="20">
        <v>153.2</v>
      </c>
      <c r="D54" s="20">
        <v>2279.3</v>
      </c>
      <c r="E54" s="27"/>
    </row>
    <row r="55" spans="1:5" ht="21">
      <c r="A55" s="9"/>
      <c r="B55" s="5" t="s">
        <v>52</v>
      </c>
      <c r="C55" s="19">
        <f>C11+C38</f>
        <v>277132.8</v>
      </c>
      <c r="D55" s="19">
        <f>D11+D38</f>
        <v>236675.59999999998</v>
      </c>
      <c r="E55" s="27">
        <f t="shared" si="0"/>
        <v>85.40151147752991</v>
      </c>
    </row>
  </sheetData>
  <sheetProtection/>
  <mergeCells count="8">
    <mergeCell ref="D8:D9"/>
    <mergeCell ref="E8:E9"/>
    <mergeCell ref="A5:C5"/>
    <mergeCell ref="A7:C7"/>
    <mergeCell ref="A8:A9"/>
    <mergeCell ref="B8:B9"/>
    <mergeCell ref="C8:C9"/>
    <mergeCell ref="A6:E6"/>
  </mergeCells>
  <printOptions/>
  <pageMargins left="0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2020-02-27T05:25:34Z</cp:lastPrinted>
  <dcterms:created xsi:type="dcterms:W3CDTF">1996-10-08T23:32:33Z</dcterms:created>
  <dcterms:modified xsi:type="dcterms:W3CDTF">2020-02-27T05:26:08Z</dcterms:modified>
  <cp:category/>
  <cp:version/>
  <cp:contentType/>
  <cp:contentStatus/>
</cp:coreProperties>
</file>