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<sst xmlns="http://schemas.openxmlformats.org/spreadsheetml/2006/main" count="89" uniqueCount="87">
  <si>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</si>
  <si>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</si>
  <si>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</si>
  <si>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</si>
  <si>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</si>
  <si>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</si>
  <si>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</si>
  <si>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</si>
  <si>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</si>
  <si>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</si>
  <si>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</si>
  <si>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</si>
  <si>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</si>
  <si>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</si>
  <si>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</si>
  <si>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</si>
  <si>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</si>
  <si>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</si>
  <si>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</si>
  <si>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</si>
  <si>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</si>
  <si>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</si>
  <si>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</si>
  <si>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</si>
  <si>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</si>
  <si>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</si>
  <si>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</si>
  <si>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</si>
  <si>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</si>
  <si>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</si>
  <si>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</si>
  <si>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</si>
  <si>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</si>
  <si>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</si>
  <si>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</si>
  <si>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</si>
  <si>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</si>
  <si>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</si>
  <si>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</si>
  <si>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</si>
  <si>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</si>
  <si>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</si>
  <si>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</si>
  <si>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</si>
  <si>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</si>
  <si>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</si>
  <si>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</si>
  <si>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</si>
  <si>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</si>
  <si>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</si>
  <si>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</si>
  <si>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</si>
  <si>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</si>
  <si>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</si>
  <si>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Доходы бюджета - Всего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</si>
  <si>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</si>
  <si>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</si>
  <si>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</si>
  <si>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</si>
  <si>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</si>
  <si>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</si>
  <si>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</si>
  <si>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</si>
  <si>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</si>
  <si>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Исполнение</t>
  </si>
  <si>
    <t>% исполнения</t>
  </si>
  <si>
    <t>Прочие субсидии бюджетам городских поселений</t>
  </si>
  <si>
    <t>Приложение  2</t>
  </si>
  <si>
    <t>000 1 11 05013 13 0000 120</t>
  </si>
  <si>
    <t>000 1 00 05025 13 000 120</t>
  </si>
  <si>
    <t>Доходы, получаемые в виде арендной платы , а также средства от продажи права  на заключение договоров аренды за земли, находящиеся в собственности городских поселений (за исключением земельных участков муниципальных и автономных учреждений)</t>
  </si>
  <si>
    <t>000 2 02 15001 13 0000 150</t>
  </si>
  <si>
    <t>000 2 19 60010 13 0000 150</t>
  </si>
  <si>
    <t>000 2 18 00010 13 0000 150</t>
  </si>
  <si>
    <t>Доходы бюджетов городских поселений от возврата организациями остатков субсидий прошлых лет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</si>
  <si>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</si>
  <si>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000 2 02 02000 00 0000 150</t>
  </si>
  <si>
    <t>000 2 02 20077 13 0000 150</t>
  </si>
  <si>
    <t>000 2 02 29999 13 0000 150</t>
  </si>
  <si>
    <t>000 2 02 03000 00 0000 150</t>
  </si>
  <si>
    <t>000 2 02 03015 13 0000 150</t>
  </si>
  <si>
    <t>000 2 02 03024 13 0000 150</t>
  </si>
  <si>
    <t>000 2 02 04000 00 0000 150</t>
  </si>
  <si>
    <t>000 2 02 04999 13 0000 150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</si>
  <si>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</si>
  <si>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</t>
  </si>
  <si>
    <t>за первое полугодие 2019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</si>
</sst>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[$-10419]##\ ###\ ###\ ###\ ##0.00"/>
    <numFmt numFmtId="195" formatCode="[$-10419]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24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193" fontId="6" fillId="0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0" fillId="0" borderId="12" xfId="0" applyBorder="1" applyAlignment="1">
      <alignment/>
    </xf>
    <xf numFmtId="195" fontId="5" fillId="24" borderId="10" xfId="33" applyNumberFormat="1" applyFont="1" applyFill="1" applyBorder="1" applyAlignment="1">
      <alignment horizontal="right" vertical="center" wrapText="1" readingOrder="1"/>
      <protection/>
    </xf>
    <xf numFmtId="194" fontId="5" fillId="24" borderId="10" xfId="33" applyNumberFormat="1" applyFont="1" applyFill="1" applyBorder="1" applyAlignment="1">
      <alignment horizontal="right" vertical="center" wrapText="1" readingOrder="1"/>
      <protection/>
    </xf>
    <xf numFmtId="193" fontId="6" fillId="0" borderId="13" xfId="33" applyNumberFormat="1" applyFont="1" applyFill="1" applyBorder="1" applyAlignment="1">
      <alignment horizontal="righ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8" fontId="3" fillId="0" borderId="14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6" xfId="0" applyNumberFormat="1" applyFont="1" applyBorder="1" applyAlignment="1">
      <alignment horizontal="center" vertical="center" wrapText="1"/>
    </xf>
    <xf numFmtId="188" fontId="3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34">
      <selection activeCell="D39" sqref="D39"/>
    </sheetView>
  </sheetViews>
  <sheetFormatPr defaultColWidth="9.140625" defaultRowHeight="12.75"/>
  <cols>
    <col min="1" max="1" width="22.8515625" style="0" customWidth="1"/>
    <col min="2" max="2" width="50.140625" style="0" customWidth="1"/>
    <col min="3" max="3" width="18.28125" style="0" customWidth="1"/>
    <col min="4" max="4" width="11.140625" style="0" customWidth="1"/>
  </cols>
  <sheetData>
    <row r="1" ht="14.25" customHeight="1">
      <c r="C1" s="2" t="s">
        <v>67</v>
      </c>
    </row>
    <row r="2" ht="10.5" customHeight="1">
      <c r="C2" s="1"/>
    </row>
    <row r="3" ht="12.75">
      <c r="C3" s="1"/>
    </row>
    <row r="4" ht="12.75">
      <c r="C4" s="1"/>
    </row>
    <row r="5" spans="1:3" ht="15">
      <c r="A5" s="32" t="s">
        <v>5</v>
      </c>
      <c r="B5" s="32"/>
      <c r="C5" s="32"/>
    </row>
    <row r="6" spans="1:3" ht="15">
      <c r="A6" s="32" t="s">
        <v>8</v>
      </c>
      <c r="B6" s="32"/>
      <c r="C6" s="32"/>
    </row>
    <row r="7" spans="1:3" ht="15">
      <c r="A7" s="32" t="s">
        <v>86</v>
      </c>
      <c r="B7" s="32"/>
      <c r="C7" s="32"/>
    </row>
    <row r="8" spans="1:5" ht="30.75" customHeight="1">
      <c r="A8" s="33" t="s">
        <v>0</v>
      </c>
      <c r="B8" s="35" t="s">
        <v>6</v>
      </c>
      <c r="C8" s="36" t="s">
        <v>7</v>
      </c>
      <c r="D8" s="30" t="s">
        <v>64</v>
      </c>
      <c r="E8" s="30" t="s">
        <v>65</v>
      </c>
    </row>
    <row r="9" spans="1:5" ht="15.75" customHeight="1">
      <c r="A9" s="34"/>
      <c r="B9" s="35"/>
      <c r="C9" s="37"/>
      <c r="D9" s="31"/>
      <c r="E9" s="31"/>
    </row>
    <row r="10" spans="1:5" ht="12.75">
      <c r="A10" s="3">
        <v>1</v>
      </c>
      <c r="B10" s="3">
        <v>2</v>
      </c>
      <c r="C10" s="18">
        <v>3</v>
      </c>
      <c r="D10" s="23"/>
      <c r="E10" s="23"/>
    </row>
    <row r="11" spans="1:5" ht="34.5" customHeight="1">
      <c r="A11" s="5"/>
      <c r="B11" s="14" t="s">
        <v>11</v>
      </c>
      <c r="C11" s="19">
        <f>C12+C23</f>
        <v>115952.8</v>
      </c>
      <c r="D11" s="19">
        <f>D12+D23</f>
        <v>42084.399999999994</v>
      </c>
      <c r="E11" s="26">
        <f>D11/C11*100</f>
        <v>36.29442324808025</v>
      </c>
    </row>
    <row r="12" spans="1:5" ht="15" customHeight="1">
      <c r="A12" s="5"/>
      <c r="B12" s="14" t="s">
        <v>12</v>
      </c>
      <c r="C12" s="19">
        <f>C13+C15+C17+C19+C21</f>
        <v>65410</v>
      </c>
      <c r="D12" s="19">
        <f>D13+D15+D17+D19+D21</f>
        <v>35004.1</v>
      </c>
      <c r="E12" s="27">
        <f aca="true" t="shared" si="0" ref="E12:E52">D12/C12*100</f>
        <v>53.51490597767925</v>
      </c>
    </row>
    <row r="13" spans="1:5" ht="27" customHeight="1">
      <c r="A13" s="6" t="s">
        <v>13</v>
      </c>
      <c r="B13" s="7" t="s">
        <v>3</v>
      </c>
      <c r="C13" s="20">
        <f>C14</f>
        <v>29100</v>
      </c>
      <c r="D13" s="20">
        <f>D14</f>
        <v>19629.9</v>
      </c>
      <c r="E13" s="27">
        <f t="shared" si="0"/>
        <v>67.45670103092783</v>
      </c>
    </row>
    <row r="14" spans="1:5" ht="63.75" customHeight="1">
      <c r="A14" s="8" t="s">
        <v>14</v>
      </c>
      <c r="B14" s="8" t="s">
        <v>15</v>
      </c>
      <c r="C14" s="20">
        <v>29100</v>
      </c>
      <c r="D14" s="20">
        <v>19629.9</v>
      </c>
      <c r="E14" s="27">
        <f t="shared" si="0"/>
        <v>67.45670103092783</v>
      </c>
    </row>
    <row r="15" spans="1:5" ht="39.75" customHeight="1">
      <c r="A15" s="6" t="s">
        <v>16</v>
      </c>
      <c r="B15" s="7" t="s">
        <v>17</v>
      </c>
      <c r="C15" s="20">
        <f>C16</f>
        <v>4100</v>
      </c>
      <c r="D15" s="20">
        <f>D16</f>
        <v>2912.5</v>
      </c>
      <c r="E15" s="27">
        <f t="shared" si="0"/>
        <v>71.03658536585365</v>
      </c>
    </row>
    <row r="16" spans="1:5" ht="63" customHeight="1">
      <c r="A16" s="8" t="s">
        <v>18</v>
      </c>
      <c r="B16" s="8" t="s">
        <v>19</v>
      </c>
      <c r="C16" s="20">
        <v>4100</v>
      </c>
      <c r="D16" s="20">
        <v>2912.5</v>
      </c>
      <c r="E16" s="27">
        <f t="shared" si="0"/>
        <v>71.03658536585365</v>
      </c>
    </row>
    <row r="17" spans="1:5" ht="18.75" customHeight="1">
      <c r="A17" s="6" t="s">
        <v>20</v>
      </c>
      <c r="B17" s="7" t="s">
        <v>1</v>
      </c>
      <c r="C17" s="20">
        <f>C18</f>
        <v>20</v>
      </c>
      <c r="D17" s="20">
        <f>D18</f>
        <v>4.8</v>
      </c>
      <c r="E17" s="27">
        <f t="shared" si="0"/>
        <v>24</v>
      </c>
    </row>
    <row r="18" spans="1:5" ht="18.75" customHeight="1">
      <c r="A18" s="8" t="s">
        <v>21</v>
      </c>
      <c r="B18" s="8" t="s">
        <v>1</v>
      </c>
      <c r="C18" s="20">
        <v>20</v>
      </c>
      <c r="D18" s="25">
        <v>4.8</v>
      </c>
      <c r="E18" s="27">
        <f t="shared" si="0"/>
        <v>24</v>
      </c>
    </row>
    <row r="19" spans="1:5" ht="18.75" customHeight="1">
      <c r="A19" s="6" t="s">
        <v>22</v>
      </c>
      <c r="B19" s="7" t="s">
        <v>9</v>
      </c>
      <c r="C19" s="20">
        <f>C20</f>
        <v>2670</v>
      </c>
      <c r="D19" s="20">
        <f>D20</f>
        <v>222.3</v>
      </c>
      <c r="E19" s="27">
        <f t="shared" si="0"/>
        <v>8.325842696629215</v>
      </c>
    </row>
    <row r="20" spans="1:5" ht="42" customHeight="1">
      <c r="A20" s="8" t="s">
        <v>23</v>
      </c>
      <c r="B20" s="8" t="s">
        <v>24</v>
      </c>
      <c r="C20" s="20">
        <v>2670</v>
      </c>
      <c r="D20" s="20">
        <v>222.3</v>
      </c>
      <c r="E20" s="27">
        <f t="shared" si="0"/>
        <v>8.325842696629215</v>
      </c>
    </row>
    <row r="21" spans="1:5" ht="21" customHeight="1">
      <c r="A21" s="6" t="s">
        <v>25</v>
      </c>
      <c r="B21" s="7" t="s">
        <v>10</v>
      </c>
      <c r="C21" s="20">
        <f>C22</f>
        <v>29520</v>
      </c>
      <c r="D21" s="20">
        <f>D22</f>
        <v>12234.6</v>
      </c>
      <c r="E21" s="27">
        <f t="shared" si="0"/>
        <v>41.44512195121951</v>
      </c>
    </row>
    <row r="22" spans="1:5" ht="30" customHeight="1">
      <c r="A22" s="8" t="s">
        <v>26</v>
      </c>
      <c r="B22" s="8" t="s">
        <v>27</v>
      </c>
      <c r="C22" s="20">
        <v>29520</v>
      </c>
      <c r="D22" s="20">
        <v>12234.6</v>
      </c>
      <c r="E22" s="27">
        <f t="shared" si="0"/>
        <v>41.44512195121951</v>
      </c>
    </row>
    <row r="23" spans="1:5" s="4" customFormat="1" ht="20.25" customHeight="1">
      <c r="A23" s="9"/>
      <c r="B23" s="14" t="s">
        <v>28</v>
      </c>
      <c r="C23" s="19">
        <f>C24+C29+C34++C36</f>
        <v>50542.8</v>
      </c>
      <c r="D23" s="19">
        <f>D24+D29+D34++D36</f>
        <v>7080.299999999999</v>
      </c>
      <c r="E23" s="27">
        <f t="shared" si="0"/>
        <v>14.008523469218165</v>
      </c>
    </row>
    <row r="24" spans="1:5" ht="78" customHeight="1">
      <c r="A24" s="6" t="s">
        <v>29</v>
      </c>
      <c r="B24" s="7" t="s">
        <v>4</v>
      </c>
      <c r="C24" s="20">
        <f>C25+C26+C27+C28</f>
        <v>6225</v>
      </c>
      <c r="D24" s="20">
        <f>D25+D26+D27+D28</f>
        <v>2429.2</v>
      </c>
      <c r="E24" s="27">
        <f t="shared" si="0"/>
        <v>39.02329317269076</v>
      </c>
    </row>
    <row r="25" spans="1:5" ht="66">
      <c r="A25" s="8" t="s">
        <v>68</v>
      </c>
      <c r="B25" s="8" t="s">
        <v>30</v>
      </c>
      <c r="C25" s="20">
        <v>2500</v>
      </c>
      <c r="D25" s="20">
        <v>1042.2</v>
      </c>
      <c r="E25" s="27">
        <f t="shared" si="0"/>
        <v>41.688</v>
      </c>
    </row>
    <row r="26" spans="1:5" ht="52.5">
      <c r="A26" s="8" t="s">
        <v>60</v>
      </c>
      <c r="B26" s="8" t="s">
        <v>31</v>
      </c>
      <c r="C26" s="20">
        <v>925</v>
      </c>
      <c r="D26" s="20">
        <v>279.3</v>
      </c>
      <c r="E26" s="27">
        <f t="shared" si="0"/>
        <v>30.194594594594598</v>
      </c>
    </row>
    <row r="27" spans="1:5" ht="52.5">
      <c r="A27" s="8" t="s">
        <v>69</v>
      </c>
      <c r="B27" s="8" t="s">
        <v>70</v>
      </c>
      <c r="C27" s="20">
        <v>1000</v>
      </c>
      <c r="D27" s="20">
        <v>29.6</v>
      </c>
      <c r="E27" s="27">
        <f t="shared" si="0"/>
        <v>2.96</v>
      </c>
    </row>
    <row r="28" spans="1:5" ht="69" customHeight="1">
      <c r="A28" s="8" t="s">
        <v>32</v>
      </c>
      <c r="B28" s="8" t="s">
        <v>33</v>
      </c>
      <c r="C28" s="20">
        <v>1800</v>
      </c>
      <c r="D28" s="20">
        <v>1078.1</v>
      </c>
      <c r="E28" s="27">
        <f t="shared" si="0"/>
        <v>59.89444444444444</v>
      </c>
    </row>
    <row r="29" spans="1:5" ht="39" customHeight="1">
      <c r="A29" s="6" t="s">
        <v>34</v>
      </c>
      <c r="B29" s="7" t="s">
        <v>35</v>
      </c>
      <c r="C29" s="20">
        <f>C30+C31</f>
        <v>44167.8</v>
      </c>
      <c r="D29" s="20">
        <f>D30+D31</f>
        <v>4633.9</v>
      </c>
      <c r="E29" s="27">
        <f t="shared" si="0"/>
        <v>10.491579838706024</v>
      </c>
    </row>
    <row r="30" spans="1:5" ht="78.75">
      <c r="A30" s="8" t="s">
        <v>36</v>
      </c>
      <c r="B30" s="8" t="s">
        <v>37</v>
      </c>
      <c r="C30" s="20">
        <v>17230</v>
      </c>
      <c r="D30" s="20">
        <v>2205.1</v>
      </c>
      <c r="E30" s="27">
        <f t="shared" si="0"/>
        <v>12.798026697620429</v>
      </c>
    </row>
    <row r="31" spans="1:5" ht="26.25">
      <c r="A31" s="10" t="s">
        <v>38</v>
      </c>
      <c r="B31" s="11" t="s">
        <v>39</v>
      </c>
      <c r="C31" s="20">
        <f>C32+C33</f>
        <v>26937.8</v>
      </c>
      <c r="D31" s="20">
        <f>D32+D33</f>
        <v>2428.8</v>
      </c>
      <c r="E31" s="27">
        <f t="shared" si="0"/>
        <v>9.016326500308118</v>
      </c>
    </row>
    <row r="32" spans="1:5" ht="39">
      <c r="A32" s="8" t="s">
        <v>61</v>
      </c>
      <c r="B32" s="8" t="s">
        <v>40</v>
      </c>
      <c r="C32" s="20">
        <v>4000</v>
      </c>
      <c r="D32" s="20">
        <v>1584.9</v>
      </c>
      <c r="E32" s="27">
        <f t="shared" si="0"/>
        <v>39.6225</v>
      </c>
    </row>
    <row r="33" spans="1:5" ht="26.25">
      <c r="A33" s="8" t="s">
        <v>62</v>
      </c>
      <c r="B33" s="8" t="s">
        <v>63</v>
      </c>
      <c r="C33" s="20">
        <v>22937.8</v>
      </c>
      <c r="D33" s="20">
        <v>843.9</v>
      </c>
      <c r="E33" s="27">
        <f t="shared" si="0"/>
        <v>3.6790799466383</v>
      </c>
    </row>
    <row r="34" spans="1:5" ht="15">
      <c r="A34" s="6" t="s">
        <v>41</v>
      </c>
      <c r="B34" s="7" t="s">
        <v>42</v>
      </c>
      <c r="C34" s="20">
        <f>C35</f>
        <v>50</v>
      </c>
      <c r="D34" s="20">
        <f>D35</f>
        <v>3</v>
      </c>
      <c r="E34" s="27">
        <f t="shared" si="0"/>
        <v>6</v>
      </c>
    </row>
    <row r="35" spans="1:5" ht="26.25">
      <c r="A35" s="8" t="s">
        <v>43</v>
      </c>
      <c r="B35" s="8" t="s">
        <v>44</v>
      </c>
      <c r="C35" s="20">
        <v>50</v>
      </c>
      <c r="D35" s="20">
        <v>3</v>
      </c>
      <c r="E35" s="27">
        <f t="shared" si="0"/>
        <v>6</v>
      </c>
    </row>
    <row r="36" spans="1:5" ht="15">
      <c r="A36" s="6" t="s">
        <v>45</v>
      </c>
      <c r="B36" s="7" t="s">
        <v>46</v>
      </c>
      <c r="C36" s="20">
        <f>C37</f>
        <v>100</v>
      </c>
      <c r="D36" s="20">
        <f>D37</f>
        <v>14.2</v>
      </c>
      <c r="E36" s="27">
        <f t="shared" si="0"/>
        <v>14.2</v>
      </c>
    </row>
    <row r="37" spans="1:5" ht="12.75">
      <c r="A37" s="8" t="s">
        <v>47</v>
      </c>
      <c r="B37" s="8" t="s">
        <v>48</v>
      </c>
      <c r="C37" s="20">
        <v>100</v>
      </c>
      <c r="D37" s="25">
        <v>14.2</v>
      </c>
      <c r="E37" s="27">
        <f t="shared" si="0"/>
        <v>14.2</v>
      </c>
    </row>
    <row r="38" spans="1:5" ht="15">
      <c r="A38" s="12" t="s">
        <v>49</v>
      </c>
      <c r="B38" s="13" t="s">
        <v>2</v>
      </c>
      <c r="C38" s="19">
        <f>C39+C41+C45+C48</f>
        <v>90387.7</v>
      </c>
      <c r="D38" s="19">
        <f>D39+D41+D45+D48+D50+D51</f>
        <v>28511.199999999997</v>
      </c>
      <c r="E38" s="27">
        <f t="shared" si="0"/>
        <v>31.54322988636728</v>
      </c>
    </row>
    <row r="39" spans="1:5" ht="46.5">
      <c r="A39" s="6" t="s">
        <v>50</v>
      </c>
      <c r="B39" s="7" t="s">
        <v>51</v>
      </c>
      <c r="C39" s="20">
        <f>C40</f>
        <v>47459</v>
      </c>
      <c r="D39" s="20">
        <f>D40</f>
        <v>26540.6</v>
      </c>
      <c r="E39" s="27">
        <f t="shared" si="0"/>
        <v>55.92321793548115</v>
      </c>
    </row>
    <row r="40" spans="1:5" ht="26.25">
      <c r="A40" s="8" t="s">
        <v>71</v>
      </c>
      <c r="B40" s="8" t="s">
        <v>52</v>
      </c>
      <c r="C40" s="20">
        <v>47459</v>
      </c>
      <c r="D40" s="20">
        <v>26540.6</v>
      </c>
      <c r="E40" s="27">
        <f t="shared" si="0"/>
        <v>55.92321793548115</v>
      </c>
    </row>
    <row r="41" spans="1:5" ht="26.25">
      <c r="A41" s="10" t="s">
        <v>76</v>
      </c>
      <c r="B41" s="11" t="s">
        <v>53</v>
      </c>
      <c r="C41" s="21">
        <f>C44+C42+C43</f>
        <v>25985.9</v>
      </c>
      <c r="D41" s="21">
        <f>D44+D42+D43</f>
        <v>3528</v>
      </c>
      <c r="E41" s="27">
        <f t="shared" si="0"/>
        <v>13.576593460299623</v>
      </c>
    </row>
    <row r="42" spans="1:5" ht="26.25">
      <c r="A42" s="8" t="s">
        <v>77</v>
      </c>
      <c r="B42" s="29" t="s">
        <v>75</v>
      </c>
      <c r="C42" s="20">
        <v>11399</v>
      </c>
      <c r="D42" s="20">
        <v>0</v>
      </c>
      <c r="E42" s="27"/>
    </row>
    <row r="43" spans="1:5" ht="26.25">
      <c r="A43" s="8" t="s">
        <v>84</v>
      </c>
      <c r="B43" s="24" t="s">
        <v>85</v>
      </c>
      <c r="C43" s="20">
        <v>1667.5</v>
      </c>
      <c r="D43" s="21">
        <v>0</v>
      </c>
      <c r="E43" s="27"/>
    </row>
    <row r="44" spans="1:5" ht="12.75">
      <c r="A44" s="8" t="s">
        <v>78</v>
      </c>
      <c r="B44" s="8" t="s">
        <v>66</v>
      </c>
      <c r="C44" s="20">
        <v>12919.4</v>
      </c>
      <c r="D44" s="20">
        <v>3528</v>
      </c>
      <c r="E44" s="27">
        <f t="shared" si="0"/>
        <v>27.307769710667678</v>
      </c>
    </row>
    <row r="45" spans="1:5" ht="26.25">
      <c r="A45" s="15" t="s">
        <v>79</v>
      </c>
      <c r="B45" s="16" t="s">
        <v>57</v>
      </c>
      <c r="C45" s="28">
        <f>C46+C47</f>
        <v>1120</v>
      </c>
      <c r="D45" s="28">
        <f>D46+D47</f>
        <v>563.5</v>
      </c>
      <c r="E45" s="27">
        <f t="shared" si="0"/>
        <v>50.31250000000001</v>
      </c>
    </row>
    <row r="46" spans="1:5" ht="39">
      <c r="A46" s="17" t="s">
        <v>80</v>
      </c>
      <c r="B46" s="17" t="s">
        <v>58</v>
      </c>
      <c r="C46" s="22">
        <v>1113</v>
      </c>
      <c r="D46" s="22">
        <v>556.5</v>
      </c>
      <c r="E46" s="27">
        <f t="shared" si="0"/>
        <v>50</v>
      </c>
    </row>
    <row r="47" spans="1:5" ht="26.25">
      <c r="A47" s="17" t="s">
        <v>81</v>
      </c>
      <c r="B47" s="17" t="s">
        <v>59</v>
      </c>
      <c r="C47" s="22">
        <v>7</v>
      </c>
      <c r="D47" s="22">
        <v>7</v>
      </c>
      <c r="E47" s="27">
        <f t="shared" si="0"/>
        <v>100</v>
      </c>
    </row>
    <row r="48" spans="1:5" ht="12.75">
      <c r="A48" s="10" t="s">
        <v>82</v>
      </c>
      <c r="B48" s="10" t="s">
        <v>55</v>
      </c>
      <c r="C48" s="21">
        <f>C49</f>
        <v>15822.8</v>
      </c>
      <c r="D48" s="21">
        <f>D49</f>
        <v>443.6</v>
      </c>
      <c r="E48" s="27">
        <f t="shared" si="0"/>
        <v>2.8035493085926637</v>
      </c>
    </row>
    <row r="49" spans="1:5" ht="26.25">
      <c r="A49" s="8" t="s">
        <v>83</v>
      </c>
      <c r="B49" s="8" t="s">
        <v>56</v>
      </c>
      <c r="C49" s="20">
        <v>15822.8</v>
      </c>
      <c r="D49" s="20">
        <v>443.6</v>
      </c>
      <c r="E49" s="27"/>
    </row>
    <row r="50" spans="1:5" ht="26.25">
      <c r="A50" s="8" t="s">
        <v>72</v>
      </c>
      <c r="B50" s="8" t="s">
        <v>56</v>
      </c>
      <c r="C50" s="20">
        <v>0</v>
      </c>
      <c r="D50" s="20">
        <v>-4843.8</v>
      </c>
      <c r="E50" s="27" t="e">
        <f t="shared" si="0"/>
        <v>#DIV/0!</v>
      </c>
    </row>
    <row r="51" spans="1:5" ht="26.25">
      <c r="A51" s="8" t="s">
        <v>73</v>
      </c>
      <c r="B51" s="8" t="s">
        <v>74</v>
      </c>
      <c r="C51" s="20"/>
      <c r="D51" s="20">
        <v>2279.3</v>
      </c>
      <c r="E51" s="27"/>
    </row>
    <row r="52" spans="1:5" ht="21">
      <c r="A52" s="9"/>
      <c r="B52" s="5" t="s">
        <v>54</v>
      </c>
      <c r="C52" s="19">
        <f>C11+C38</f>
        <v>206340.5</v>
      </c>
      <c r="D52" s="19">
        <f>D11+D38</f>
        <v>70595.59999999999</v>
      </c>
      <c r="E52" s="27">
        <f t="shared" si="0"/>
        <v>34.21315737821707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2019-07-31T08:06:34Z</cp:lastPrinted>
  <dcterms:created xsi:type="dcterms:W3CDTF">1996-10-08T23:32:33Z</dcterms:created>
  <dcterms:modified xsi:type="dcterms:W3CDTF">2019-07-31T08:06:44Z</dcterms:modified>
  <cp:category/>
  <cp:version/>
  <cp:contentType/>
  <cp:contentStatus/>
</cp:coreProperties>
</file>