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структура'!$D$9:$D$236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<sst xmlns="http://schemas.openxmlformats.org/spreadsheetml/2006/main" count="529" uniqueCount="195">
  <si>
    <t>1101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</si>
  <si>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</si>
  <si>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</si>
  <si>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</si>
  <si>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0302</t>
  </si>
  <si>
    <t>0309</t>
  </si>
  <si>
    <t>0401</t>
  </si>
  <si>
    <t>0409</t>
  </si>
  <si>
    <t>0410</t>
  </si>
  <si>
    <t>0412</t>
  </si>
  <si>
    <t>Мероприятия в области строительства, архитектуры и градостроительства</t>
  </si>
  <si>
    <t>0501</t>
  </si>
  <si>
    <t>Проведение мероприятий для детей и молодежи</t>
  </si>
  <si>
    <t>0801</t>
  </si>
  <si>
    <t>1102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</si>
  <si>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</si>
  <si>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</si>
  <si>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</si>
  <si>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</si>
  <si>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</si>
  <si>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</si>
  <si>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</si>
  <si>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</si>
  <si>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Бюджетные инвестиции в объекты капитального строительства собственности государственной (муниципальной) собственности</t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</si>
  <si>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</si>
  <si>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</si>
  <si>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</si>
  <si>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Мероприятия в области коммунального хозяйства</t>
  </si>
  <si>
    <t>0503</t>
  </si>
  <si>
    <t>0310</t>
  </si>
  <si>
    <t>Социально-экономическое развитие Сиверского городского поселения</t>
  </si>
  <si>
    <t>Сиверского городского поселения</t>
  </si>
  <si>
    <t>Приложение   7</t>
  </si>
  <si>
    <t>Программная часть</t>
  </si>
  <si>
    <t>81.1.1533</t>
  </si>
  <si>
    <t>81.1</t>
  </si>
  <si>
    <t>81</t>
  </si>
  <si>
    <t>Мероприятия в области информационно-коммуникационных технологий</t>
  </si>
  <si>
    <t>81.1.1516</t>
  </si>
  <si>
    <t>Мероприятия по развитию и поддержке предпринимательства</t>
  </si>
  <si>
    <t>81.1.1551</t>
  </si>
  <si>
    <t>81.1.1517</t>
  </si>
  <si>
    <t>Мероприятия по землеустройству и землепользованию</t>
  </si>
  <si>
    <t>81.1.1518</t>
  </si>
  <si>
    <t>Реализация мероприятий, направленных на снижение напряженности на рынке труда</t>
  </si>
  <si>
    <t>Обеспечение безопасности на территории Сиверского городского поселения</t>
  </si>
  <si>
    <t>Создание условий для экономического развития Сиверского городского поселения</t>
  </si>
  <si>
    <t>81.2</t>
  </si>
  <si>
    <t>Проведение мероприятий по гражданской обороне</t>
  </si>
  <si>
    <t>81.2.1509</t>
  </si>
  <si>
    <t>81.2.1548</t>
  </si>
  <si>
    <t>Мероприятия в сфере национальной безопасности и правоохранительной деятельности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</si>
  <si>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</si>
  <si>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ьезопасности</t>
  </si>
  <si>
    <t>81.2.1510</t>
  </si>
  <si>
    <t>81.2.1512</t>
  </si>
  <si>
    <t>81.3</t>
  </si>
  <si>
    <t>Содержание и развитие улично-дородной сети</t>
  </si>
  <si>
    <t>Мероприятия по обеспечению первичных мер пожарной безопасности</t>
  </si>
  <si>
    <t>81.3.1539</t>
  </si>
  <si>
    <t>Строительство и содержание автомобильных дорог и инженерных сооружений на них в границах муниципальных образований</t>
  </si>
  <si>
    <t>Капитальный ремонт и ремонт автомобильных дорог общего пользования местного значения</t>
  </si>
  <si>
    <t>81.3.1560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</si>
  <si>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</si>
  <si>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ЖКХ и благоустройство территории Сиверского городского поселения</t>
  </si>
  <si>
    <t>81.4</t>
  </si>
  <si>
    <t>Оказание поддержки гражданам, пострадвшим в результате пожара муниципального жилищного фонда</t>
  </si>
  <si>
    <t>81.4.1559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</si>
  <si>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</si>
  <si>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</si>
  <si>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Проведение мероприятий по переселению граждан из аварийного жилищного  фонда</t>
  </si>
  <si>
    <t>81.4.1562</t>
  </si>
  <si>
    <t>Компесация выпадающих доходов организациям, предоставляющим населению жилищные услуги по тарифам, не обеспечивающим возмещение издержек</t>
  </si>
  <si>
    <t>81.4.1519</t>
  </si>
  <si>
    <t>Содержание муниципального жилищного фонда, в т.ч. капитальный ремонт муниципального жилищного фонда</t>
  </si>
  <si>
    <t>81.4.1520</t>
  </si>
  <si>
    <t>81.4.1521</t>
  </si>
  <si>
    <t>81.4.1522</t>
  </si>
  <si>
    <t>Проведение мероприятий по организации уличного освещения</t>
  </si>
  <si>
    <t>81.4.1538</t>
  </si>
  <si>
    <t>Проведение мероприятий по озеленению территории поселения</t>
  </si>
  <si>
    <t>81.4.1540</t>
  </si>
  <si>
    <t>Прочие мероприятия по благоустройству территории поселения</t>
  </si>
  <si>
    <t>81.4.1542</t>
  </si>
  <si>
    <t>Мероприятия по энергосбережению и повышению энергетической эффективности муниципальных объектов</t>
  </si>
  <si>
    <t>81.4.1553</t>
  </si>
  <si>
    <t>Мероприятия по организации и содержанию мест захоронений</t>
  </si>
  <si>
    <t>81.4.1541</t>
  </si>
  <si>
    <t>81.5</t>
  </si>
  <si>
    <t xml:space="preserve">Развитие культуры, организация праздничных мероприятий на территрии Сиверского городского поселения </t>
  </si>
  <si>
    <t>Проведение культурно-массовых мероприятий к праздничным и памятным датам</t>
  </si>
  <si>
    <t>81.5.1563</t>
  </si>
  <si>
    <t>Мероприятия по обеспечению деятельности подведомственных учреждений культуры</t>
  </si>
  <si>
    <t>81.5.1250</t>
  </si>
  <si>
    <t>Мероприятия по обеспечению деятельности подведомственных учреждений культуры (ДК)</t>
  </si>
  <si>
    <t>Мероприятия по обеспечению деятельности муниципальных библиотек</t>
  </si>
  <si>
    <t>81.5.1260</t>
  </si>
  <si>
    <t>Мероприятия по капитальному ремонту объектов культуры</t>
  </si>
  <si>
    <t>51.5.1564</t>
  </si>
  <si>
    <t>81.6.</t>
  </si>
  <si>
    <t>Развитие физической культуры, спорта и молодежной политики</t>
  </si>
  <si>
    <t>Проведение мероприятий в области спорта и физической культуры</t>
  </si>
  <si>
    <t>81.6.1534</t>
  </si>
  <si>
    <t>Мероприятия по ремонту спортивных объектов</t>
  </si>
  <si>
    <t>81.6.1565</t>
  </si>
  <si>
    <t>Мероприятия по обеспечению деятельности подведомственных учреждений физкультуры и спорта</t>
  </si>
  <si>
    <t>81.6.1280</t>
  </si>
  <si>
    <t>81.6.1523</t>
  </si>
  <si>
    <t>Организация временных оплачиваемых рабочих мест для несовершеннолетних граждан</t>
  </si>
  <si>
    <t>51.6.1566</t>
  </si>
  <si>
    <t>Депутаты представительного органа муниципального образования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</si>
  <si>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</si>
  <si>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</si>
  <si>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</si>
  <si>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</si>
  <si>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</si>
  <si>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Непрограммная часть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</si>
  <si>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</si>
  <si>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</si>
  <si>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</si>
  <si>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</si>
  <si>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</si>
  <si>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</si>
  <si>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</si>
  <si>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</si>
  <si>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</si>
  <si>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</si>
  <si>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61.7.1104</t>
  </si>
  <si>
    <t>Содержание органов местного самоуправления</t>
  </si>
  <si>
    <t>61.8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</si>
  <si>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</si>
  <si>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</si>
  <si>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</si>
  <si>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фонда оплаты труда</t>
  </si>
  <si>
    <t>61.7.7134</t>
  </si>
  <si>
    <t>62.9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</si>
  <si>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</si>
  <si>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Осуществление отдельных государственных полномочий </t>
  </si>
  <si>
    <t>Прочие расходы</t>
  </si>
  <si>
    <t>Прочие непрограммные расходы</t>
  </si>
  <si>
    <t xml:space="preserve">Иные межбюджетные трансферты </t>
  </si>
  <si>
    <t>62.9.1302</t>
  </si>
  <si>
    <t>540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</si>
  <si>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</si>
  <si>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</si>
  <si>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</si>
  <si>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</si>
  <si>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</si>
  <si>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</si>
  <si>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</si>
  <si>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</si>
  <si>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>Передача полномочий по организации централизованных коммунальных услуг</t>
  </si>
  <si>
    <t>Резервные фонды местных администраций</t>
  </si>
  <si>
    <t>62.9.1502</t>
  </si>
  <si>
    <t>Резервные средства</t>
  </si>
  <si>
    <t>870</t>
  </si>
  <si>
    <t>Резервные фонды</t>
  </si>
  <si>
    <t>0111</t>
  </si>
  <si>
    <t>Оценка недвижимости, признание прав и регулирование отношений по государственной и муниципальной собственности</t>
  </si>
  <si>
    <t>62.9.1503</t>
  </si>
  <si>
    <t>Другие общегосударственные вопросы</t>
  </si>
  <si>
    <t>0113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</si>
  <si>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</si>
  <si>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</si>
  <si>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</si>
  <si>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852</t>
  </si>
  <si>
    <t>Проведение мероприятий, осуществляемых органами местного самоуправления</t>
  </si>
  <si>
    <t>62.9.1505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</si>
  <si>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</si>
  <si>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62.9.1506</t>
  </si>
  <si>
    <t>Премии и гранты</t>
  </si>
  <si>
    <t>350</t>
  </si>
  <si>
    <t>Диспансеризация муниципальных и немуниципальных служащих</t>
  </si>
  <si>
    <t>62.9.1507</t>
  </si>
  <si>
    <t xml:space="preserve">Развитие муниципальной службы в администрации Сиверского городского поселения и ее структурных подразделениях , обладающих правами юридического лица </t>
  </si>
  <si>
    <t>62.9.9548</t>
  </si>
  <si>
    <t>Осуществление первичного воинскоо учета на территориях, где отсутствуют военные комиссариаты</t>
  </si>
  <si>
    <t>62.9.5118</t>
  </si>
  <si>
    <t>0203</t>
  </si>
  <si>
    <t>62.9.1528</t>
  </si>
  <si>
    <t>321</t>
  </si>
  <si>
    <t>1001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</si>
  <si>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</si>
  <si>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</si>
  <si>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Пенсионное обеспечение</t>
  </si>
  <si>
    <t>81.4.9503</t>
  </si>
  <si>
    <t>81.4.9603</t>
  </si>
  <si>
    <t>81.3.1561</t>
  </si>
  <si>
    <t>0502</t>
  </si>
  <si>
    <t>0707</t>
  </si>
  <si>
    <t>Бюджет на 2015 год, тыс.руб.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</si>
  <si>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Сиверского городского поселения на 2015 год </t>
  </si>
  <si>
    <t>62.9.1301</t>
  </si>
  <si>
    <t>Передача полномочий по муниципальному жилищного контроля</t>
  </si>
  <si>
    <t>№ 31  от 26.12.2014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</si>
</sst>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33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1" fillId="7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" fontId="8" fillId="5" borderId="0" xfId="0" applyNumberFormat="1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49" fontId="6" fillId="4" borderId="10" xfId="0" applyNumberFormat="1" applyFont="1" applyFill="1" applyBorder="1" applyAlignment="1">
      <alignment horizontal="justify" vertical="center" wrapText="1"/>
    </xf>
    <xf numFmtId="49" fontId="6" fillId="11" borderId="10" xfId="0" applyNumberFormat="1" applyFont="1" applyFill="1" applyBorder="1" applyAlignment="1">
      <alignment horizontal="center" vertical="center" wrapText="1"/>
    </xf>
    <xf numFmtId="4" fontId="6" fillId="11" borderId="10" xfId="0" applyNumberFormat="1" applyFont="1" applyFill="1" applyBorder="1" applyAlignment="1">
      <alignment horizontal="right" vertical="center" wrapText="1"/>
    </xf>
    <xf numFmtId="49" fontId="6" fillId="17" borderId="10" xfId="0" applyNumberFormat="1" applyFont="1" applyFill="1" applyBorder="1" applyAlignment="1">
      <alignment horizontal="justify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4" fontId="6" fillId="17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6" fillId="11" borderId="10" xfId="0" applyFont="1" applyFill="1" applyBorder="1" applyAlignment="1">
      <alignment horizontal="justify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 wrapText="1"/>
    </xf>
    <xf numFmtId="49" fontId="8" fillId="11" borderId="10" xfId="0" applyNumberFormat="1" applyFont="1" applyFill="1" applyBorder="1" applyAlignment="1">
      <alignment horizontal="justify" vertical="center" wrapText="1"/>
    </xf>
    <xf numFmtId="0" fontId="8" fillId="11" borderId="10" xfId="0" applyFont="1" applyFill="1" applyBorder="1" applyAlignment="1">
      <alignment horizontal="center" vertical="center"/>
    </xf>
    <xf numFmtId="49" fontId="8" fillId="11" borderId="10" xfId="0" applyNumberFormat="1" applyFont="1" applyFill="1" applyBorder="1" applyAlignment="1">
      <alignment horizontal="center" vertical="center" wrapText="1"/>
    </xf>
    <xf numFmtId="4" fontId="8" fillId="11" borderId="10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justify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8" fillId="24" borderId="0" xfId="0" applyNumberFormat="1" applyFont="1" applyFill="1" applyAlignment="1">
      <alignment vertical="center"/>
    </xf>
    <xf numFmtId="166" fontId="8" fillId="24" borderId="0" xfId="0" applyNumberFormat="1" applyFont="1" applyFill="1" applyAlignment="1">
      <alignment vertical="center"/>
    </xf>
    <xf numFmtId="4" fontId="8" fillId="24" borderId="0" xfId="0" applyNumberFormat="1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2" fontId="6" fillId="4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2" fontId="11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2" fontId="4" fillId="24" borderId="0" xfId="0" applyNumberFormat="1" applyFont="1" applyFill="1" applyBorder="1" applyAlignment="1">
      <alignment horizontal="left" vertical="center" wrapText="1"/>
    </xf>
    <xf numFmtId="2" fontId="1" fillId="24" borderId="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6"/>
  <sheetViews>
    <sheetView showGridLines="0" tabSelected="1" zoomScalePageLayoutView="0" workbookViewId="0" topLeftCell="A1">
      <selection activeCell="H7" sqref="H7"/>
    </sheetView>
  </sheetViews>
  <sheetFormatPr defaultColWidth="9.140625" defaultRowHeight="12.75" customHeight="1" outlineLevelRow="2"/>
  <cols>
    <col min="1" max="1" width="75.28125" style="48" customWidth="1"/>
    <col min="2" max="2" width="8.28125" style="8" customWidth="1"/>
    <col min="3" max="3" width="7.57421875" style="8" customWidth="1"/>
    <col min="4" max="4" width="9.140625" style="8" customWidth="1"/>
    <col min="5" max="5" width="19.421875" style="8" customWidth="1"/>
    <col min="6" max="6" width="10.8515625" style="3" hidden="1" customWidth="1"/>
    <col min="7" max="7" width="13.28125" style="4" hidden="1" customWidth="1"/>
    <col min="8" max="8" width="11.28125" style="3" bestFit="1" customWidth="1"/>
    <col min="9" max="9" width="12.57421875" style="18" customWidth="1"/>
    <col min="10" max="16384" width="9.140625" style="8" customWidth="1"/>
  </cols>
  <sheetData>
    <row r="1" spans="1:5" ht="12.75" customHeight="1">
      <c r="A1" s="43"/>
      <c r="B1" s="7"/>
      <c r="C1" s="7"/>
      <c r="D1" s="95" t="s">
        <v>32</v>
      </c>
      <c r="E1" s="94"/>
    </row>
    <row r="2" spans="1:5" ht="12.75" customHeight="1">
      <c r="A2" s="44"/>
      <c r="B2" s="9"/>
      <c r="C2" s="9"/>
      <c r="D2" s="95" t="s">
        <v>15</v>
      </c>
      <c r="E2" s="95"/>
    </row>
    <row r="3" spans="1:5" ht="12.75" customHeight="1">
      <c r="A3" s="44"/>
      <c r="B3" s="9"/>
      <c r="C3" s="9"/>
      <c r="D3" s="95" t="s">
        <v>31</v>
      </c>
      <c r="E3" s="95"/>
    </row>
    <row r="4" spans="1:5" ht="12.75" customHeight="1">
      <c r="A4" s="45"/>
      <c r="B4" s="10"/>
      <c r="C4" s="96"/>
      <c r="D4" s="95" t="s">
        <v>194</v>
      </c>
      <c r="E4" s="95"/>
    </row>
    <row r="5" spans="1:7" ht="12" customHeight="1">
      <c r="A5" s="89"/>
      <c r="B5" s="89"/>
      <c r="C5" s="89"/>
      <c r="D5" s="89"/>
      <c r="E5" s="89"/>
      <c r="F5" s="89"/>
      <c r="G5" s="89"/>
    </row>
    <row r="6" spans="1:7" ht="12.75" hidden="1">
      <c r="A6" s="89"/>
      <c r="B6" s="89"/>
      <c r="C6" s="89"/>
      <c r="D6" s="89"/>
      <c r="E6" s="89"/>
      <c r="F6" s="89"/>
      <c r="G6" s="89"/>
    </row>
    <row r="7" spans="1:7" ht="75" customHeight="1">
      <c r="A7" s="90" t="s">
        <v>191</v>
      </c>
      <c r="B7" s="90"/>
      <c r="C7" s="90"/>
      <c r="D7" s="90"/>
      <c r="E7" s="90"/>
      <c r="F7" s="91"/>
      <c r="G7" s="91"/>
    </row>
    <row r="8" spans="1:7" ht="12.75">
      <c r="A8" s="89"/>
      <c r="B8" s="89"/>
      <c r="C8" s="89"/>
      <c r="D8" s="89"/>
      <c r="E8" s="89"/>
      <c r="F8" s="89"/>
      <c r="G8" s="89"/>
    </row>
    <row r="9" spans="1:5" ht="14.25" customHeight="1">
      <c r="A9" s="93" t="s">
        <v>16</v>
      </c>
      <c r="B9" s="92" t="s">
        <v>18</v>
      </c>
      <c r="C9" s="92" t="s">
        <v>19</v>
      </c>
      <c r="D9" s="92" t="s">
        <v>17</v>
      </c>
      <c r="E9" s="92" t="s">
        <v>190</v>
      </c>
    </row>
    <row r="10" spans="1:5" ht="24" customHeight="1">
      <c r="A10" s="93"/>
      <c r="B10" s="92"/>
      <c r="C10" s="92"/>
      <c r="D10" s="92"/>
      <c r="E10" s="92"/>
    </row>
    <row r="11" spans="1:5" ht="24" customHeight="1">
      <c r="A11" s="75" t="s">
        <v>33</v>
      </c>
      <c r="B11" s="76"/>
      <c r="C11" s="77"/>
      <c r="D11" s="77"/>
      <c r="E11" s="77">
        <f>E12</f>
        <v>151023.90000000002</v>
      </c>
    </row>
    <row r="12" spans="1:9" s="15" customFormat="1" ht="12.75">
      <c r="A12" s="56" t="s">
        <v>30</v>
      </c>
      <c r="B12" s="57" t="s">
        <v>36</v>
      </c>
      <c r="C12" s="57"/>
      <c r="D12" s="57"/>
      <c r="E12" s="58">
        <f>E13+E29+E42+E52+E94+E107</f>
        <v>151023.90000000002</v>
      </c>
      <c r="F12" s="13" t="e">
        <f>SUM(#REF!)</f>
        <v>#REF!</v>
      </c>
      <c r="G12" s="14" t="e">
        <f>E12-F12</f>
        <v>#REF!</v>
      </c>
      <c r="H12" s="13"/>
      <c r="I12" s="19"/>
    </row>
    <row r="13" spans="1:9" s="15" customFormat="1" ht="12.75">
      <c r="A13" s="59" t="s">
        <v>46</v>
      </c>
      <c r="B13" s="54" t="s">
        <v>35</v>
      </c>
      <c r="C13" s="54"/>
      <c r="D13" s="54"/>
      <c r="E13" s="55">
        <f>E14+E17+E20+E23+E26</f>
        <v>5150</v>
      </c>
      <c r="F13" s="13"/>
      <c r="G13" s="14"/>
      <c r="H13" s="13"/>
      <c r="I13" s="19"/>
    </row>
    <row r="14" spans="1:9" s="15" customFormat="1" ht="25.5">
      <c r="A14" s="65" t="s">
        <v>39</v>
      </c>
      <c r="B14" s="2" t="s">
        <v>40</v>
      </c>
      <c r="C14" s="2"/>
      <c r="D14" s="2"/>
      <c r="E14" s="52">
        <f>E15</f>
        <v>20</v>
      </c>
      <c r="F14" s="13"/>
      <c r="G14" s="14"/>
      <c r="H14" s="13"/>
      <c r="I14" s="19"/>
    </row>
    <row r="15" spans="1:9" s="15" customFormat="1" ht="25.5">
      <c r="A15" s="11" t="s">
        <v>24</v>
      </c>
      <c r="B15" s="1" t="s">
        <v>40</v>
      </c>
      <c r="C15" s="6" t="s">
        <v>25</v>
      </c>
      <c r="D15" s="5"/>
      <c r="E15" s="25">
        <f>E16</f>
        <v>20</v>
      </c>
      <c r="F15" s="13"/>
      <c r="G15" s="14"/>
      <c r="H15" s="13"/>
      <c r="I15" s="19"/>
    </row>
    <row r="16" spans="1:9" s="15" customFormat="1" ht="12.75" outlineLevel="2">
      <c r="A16" s="60" t="s">
        <v>39</v>
      </c>
      <c r="B16" s="1" t="s">
        <v>40</v>
      </c>
      <c r="C16" s="1" t="s">
        <v>25</v>
      </c>
      <c r="D16" s="1" t="s">
        <v>9</v>
      </c>
      <c r="E16" s="22">
        <v>20</v>
      </c>
      <c r="F16" s="13"/>
      <c r="G16" s="14">
        <f>E16-F16</f>
        <v>20</v>
      </c>
      <c r="H16" s="13"/>
      <c r="I16" s="19"/>
    </row>
    <row r="17" spans="1:9" s="15" customFormat="1" ht="12.75" outlineLevel="2">
      <c r="A17" s="53" t="s">
        <v>37</v>
      </c>
      <c r="B17" s="51" t="s">
        <v>38</v>
      </c>
      <c r="C17" s="2"/>
      <c r="D17" s="2"/>
      <c r="E17" s="52">
        <f>E18</f>
        <v>1030</v>
      </c>
      <c r="F17" s="13"/>
      <c r="G17" s="14"/>
      <c r="H17" s="13"/>
      <c r="I17" s="19"/>
    </row>
    <row r="18" spans="1:9" s="15" customFormat="1" ht="25.5" outlineLevel="2">
      <c r="A18" s="11" t="s">
        <v>24</v>
      </c>
      <c r="B18" s="12" t="s">
        <v>38</v>
      </c>
      <c r="C18" s="1" t="s">
        <v>25</v>
      </c>
      <c r="D18" s="1"/>
      <c r="E18" s="22">
        <f>E19</f>
        <v>1030</v>
      </c>
      <c r="F18" s="13"/>
      <c r="G18" s="14"/>
      <c r="H18" s="13"/>
      <c r="I18" s="19"/>
    </row>
    <row r="19" spans="1:5" ht="12.75" outlineLevel="2">
      <c r="A19" s="11" t="s">
        <v>37</v>
      </c>
      <c r="B19" s="12" t="s">
        <v>38</v>
      </c>
      <c r="C19" s="1" t="s">
        <v>25</v>
      </c>
      <c r="D19" s="1" t="s">
        <v>8</v>
      </c>
      <c r="E19" s="22">
        <v>1030</v>
      </c>
    </row>
    <row r="20" spans="1:5" ht="12.75" outlineLevel="2">
      <c r="A20" s="53" t="s">
        <v>10</v>
      </c>
      <c r="B20" s="51" t="s">
        <v>41</v>
      </c>
      <c r="C20" s="2"/>
      <c r="D20" s="2"/>
      <c r="E20" s="52">
        <f>E21</f>
        <v>2000</v>
      </c>
    </row>
    <row r="21" spans="1:5" ht="25.5" outlineLevel="2">
      <c r="A21" s="11" t="s">
        <v>24</v>
      </c>
      <c r="B21" s="12" t="s">
        <v>41</v>
      </c>
      <c r="C21" s="1" t="s">
        <v>25</v>
      </c>
      <c r="D21" s="1"/>
      <c r="E21" s="22">
        <f>E22</f>
        <v>2000</v>
      </c>
    </row>
    <row r="22" spans="1:7" ht="12.75" outlineLevel="2">
      <c r="A22" s="11" t="s">
        <v>10</v>
      </c>
      <c r="B22" s="12" t="s">
        <v>41</v>
      </c>
      <c r="C22" s="1" t="s">
        <v>25</v>
      </c>
      <c r="D22" s="1" t="s">
        <v>9</v>
      </c>
      <c r="E22" s="22">
        <v>2000</v>
      </c>
      <c r="G22" s="4">
        <f>E22-F22</f>
        <v>2000</v>
      </c>
    </row>
    <row r="23" spans="1:5" ht="12.75" outlineLevel="2">
      <c r="A23" s="53" t="s">
        <v>42</v>
      </c>
      <c r="B23" s="51" t="s">
        <v>43</v>
      </c>
      <c r="C23" s="2"/>
      <c r="D23" s="2"/>
      <c r="E23" s="52">
        <f>E24</f>
        <v>2000</v>
      </c>
    </row>
    <row r="24" spans="1:5" ht="25.5" outlineLevel="2">
      <c r="A24" s="11" t="s">
        <v>24</v>
      </c>
      <c r="B24" s="12" t="s">
        <v>43</v>
      </c>
      <c r="C24" s="1" t="s">
        <v>25</v>
      </c>
      <c r="D24" s="1"/>
      <c r="E24" s="22">
        <f>E25</f>
        <v>2000</v>
      </c>
    </row>
    <row r="25" spans="1:5" ht="12.75" outlineLevel="2">
      <c r="A25" s="11" t="s">
        <v>42</v>
      </c>
      <c r="B25" s="12" t="s">
        <v>43</v>
      </c>
      <c r="C25" s="1" t="s">
        <v>25</v>
      </c>
      <c r="D25" s="1" t="s">
        <v>9</v>
      </c>
      <c r="E25" s="22">
        <v>2000</v>
      </c>
    </row>
    <row r="26" spans="1:5" ht="12.75" outlineLevel="2">
      <c r="A26" s="53" t="s">
        <v>44</v>
      </c>
      <c r="B26" s="51" t="s">
        <v>34</v>
      </c>
      <c r="C26" s="2"/>
      <c r="D26" s="2"/>
      <c r="E26" s="52">
        <f>E27</f>
        <v>100</v>
      </c>
    </row>
    <row r="27" spans="1:5" ht="25.5" outlineLevel="2">
      <c r="A27" s="11" t="s">
        <v>24</v>
      </c>
      <c r="B27" s="12" t="s">
        <v>34</v>
      </c>
      <c r="C27" s="1" t="s">
        <v>25</v>
      </c>
      <c r="D27" s="1"/>
      <c r="E27" s="22">
        <f>E28</f>
        <v>100</v>
      </c>
    </row>
    <row r="28" spans="1:5" ht="12.75" outlineLevel="2">
      <c r="A28" s="11" t="s">
        <v>44</v>
      </c>
      <c r="B28" s="12" t="s">
        <v>34</v>
      </c>
      <c r="C28" s="1" t="s">
        <v>25</v>
      </c>
      <c r="D28" s="1" t="s">
        <v>6</v>
      </c>
      <c r="E28" s="22">
        <v>100</v>
      </c>
    </row>
    <row r="29" spans="1:9" s="15" customFormat="1" ht="24" customHeight="1">
      <c r="A29" s="61" t="s">
        <v>45</v>
      </c>
      <c r="B29" s="62" t="s">
        <v>47</v>
      </c>
      <c r="C29" s="63"/>
      <c r="D29" s="54"/>
      <c r="E29" s="55">
        <f>E30+E33+E36+E39</f>
        <v>440</v>
      </c>
      <c r="F29" s="13">
        <f>SUM(F32:F35)</f>
        <v>0</v>
      </c>
      <c r="G29" s="14">
        <f>E29-F29</f>
        <v>440</v>
      </c>
      <c r="H29" s="13"/>
      <c r="I29" s="19"/>
    </row>
    <row r="30" spans="1:9" s="15" customFormat="1" ht="24" customHeight="1">
      <c r="A30" s="53" t="s">
        <v>48</v>
      </c>
      <c r="B30" s="51" t="s">
        <v>49</v>
      </c>
      <c r="C30" s="64"/>
      <c r="D30" s="2"/>
      <c r="E30" s="52">
        <f>E31</f>
        <v>20</v>
      </c>
      <c r="F30" s="13"/>
      <c r="G30" s="14"/>
      <c r="H30" s="13"/>
      <c r="I30" s="19"/>
    </row>
    <row r="31" spans="1:9" s="15" customFormat="1" ht="24" customHeight="1">
      <c r="A31" s="11" t="s">
        <v>24</v>
      </c>
      <c r="B31" s="20" t="s">
        <v>49</v>
      </c>
      <c r="C31" s="66">
        <v>244</v>
      </c>
      <c r="D31" s="6"/>
      <c r="E31" s="23">
        <f>E32</f>
        <v>20</v>
      </c>
      <c r="F31" s="13"/>
      <c r="G31" s="14"/>
      <c r="H31" s="13"/>
      <c r="I31" s="19"/>
    </row>
    <row r="32" spans="1:7" ht="12.75" outlineLevel="2">
      <c r="A32" s="11" t="s">
        <v>48</v>
      </c>
      <c r="B32" s="20" t="s">
        <v>49</v>
      </c>
      <c r="C32" s="1" t="s">
        <v>25</v>
      </c>
      <c r="D32" s="1" t="s">
        <v>5</v>
      </c>
      <c r="E32" s="22">
        <v>20</v>
      </c>
      <c r="G32" s="4">
        <f>E32-F32</f>
        <v>20</v>
      </c>
    </row>
    <row r="33" spans="1:5" ht="12.75" outlineLevel="2">
      <c r="A33" s="53" t="s">
        <v>51</v>
      </c>
      <c r="B33" s="51" t="s">
        <v>50</v>
      </c>
      <c r="C33" s="2"/>
      <c r="D33" s="2"/>
      <c r="E33" s="52">
        <f>E34</f>
        <v>20</v>
      </c>
    </row>
    <row r="34" spans="1:5" ht="25.5" outlineLevel="2">
      <c r="A34" s="11" t="s">
        <v>24</v>
      </c>
      <c r="B34" s="20" t="s">
        <v>50</v>
      </c>
      <c r="C34" s="1" t="s">
        <v>25</v>
      </c>
      <c r="D34" s="1"/>
      <c r="E34" s="22">
        <f>E35</f>
        <v>20</v>
      </c>
    </row>
    <row r="35" spans="1:7" ht="22.5" customHeight="1" outlineLevel="2" collapsed="1">
      <c r="A35" s="11" t="s">
        <v>51</v>
      </c>
      <c r="B35" s="20" t="s">
        <v>50</v>
      </c>
      <c r="C35" s="1" t="s">
        <v>25</v>
      </c>
      <c r="D35" s="1" t="s">
        <v>4</v>
      </c>
      <c r="E35" s="22">
        <v>20</v>
      </c>
      <c r="G35" s="4">
        <f>E35-F35</f>
        <v>20</v>
      </c>
    </row>
    <row r="36" spans="1:5" ht="22.5" customHeight="1" outlineLevel="2">
      <c r="A36" s="53" t="s">
        <v>52</v>
      </c>
      <c r="B36" s="51" t="s">
        <v>54</v>
      </c>
      <c r="C36" s="2"/>
      <c r="D36" s="2"/>
      <c r="E36" s="52">
        <f>E37</f>
        <v>200</v>
      </c>
    </row>
    <row r="37" spans="1:5" ht="22.5" customHeight="1" outlineLevel="2">
      <c r="A37" s="11" t="s">
        <v>24</v>
      </c>
      <c r="B37" s="20" t="s">
        <v>54</v>
      </c>
      <c r="C37" s="1" t="s">
        <v>25</v>
      </c>
      <c r="D37" s="1"/>
      <c r="E37" s="22">
        <f>E38</f>
        <v>200</v>
      </c>
    </row>
    <row r="38" spans="1:5" ht="37.5" customHeight="1" outlineLevel="2">
      <c r="A38" s="11" t="s">
        <v>52</v>
      </c>
      <c r="B38" s="20" t="s">
        <v>54</v>
      </c>
      <c r="C38" s="1" t="s">
        <v>25</v>
      </c>
      <c r="D38" s="1" t="s">
        <v>5</v>
      </c>
      <c r="E38" s="22">
        <v>200</v>
      </c>
    </row>
    <row r="39" spans="1:5" ht="37.5" customHeight="1" outlineLevel="2">
      <c r="A39" s="53" t="s">
        <v>53</v>
      </c>
      <c r="B39" s="51" t="s">
        <v>55</v>
      </c>
      <c r="C39" s="2"/>
      <c r="D39" s="2"/>
      <c r="E39" s="52">
        <f>E40</f>
        <v>200</v>
      </c>
    </row>
    <row r="40" spans="1:5" ht="37.5" customHeight="1" outlineLevel="2">
      <c r="A40" s="11" t="s">
        <v>24</v>
      </c>
      <c r="B40" s="20" t="s">
        <v>55</v>
      </c>
      <c r="C40" s="1" t="s">
        <v>25</v>
      </c>
      <c r="D40" s="1"/>
      <c r="E40" s="22">
        <f>E41</f>
        <v>200</v>
      </c>
    </row>
    <row r="41" spans="1:5" ht="20.25" customHeight="1" outlineLevel="2">
      <c r="A41" s="11" t="s">
        <v>58</v>
      </c>
      <c r="B41" s="20" t="s">
        <v>55</v>
      </c>
      <c r="C41" s="1" t="s">
        <v>25</v>
      </c>
      <c r="D41" s="1" t="s">
        <v>29</v>
      </c>
      <c r="E41" s="22">
        <v>200</v>
      </c>
    </row>
    <row r="42" spans="1:9" s="15" customFormat="1" ht="15.75" customHeight="1">
      <c r="A42" s="59" t="s">
        <v>57</v>
      </c>
      <c r="B42" s="67" t="s">
        <v>56</v>
      </c>
      <c r="C42" s="54"/>
      <c r="D42" s="54"/>
      <c r="E42" s="55">
        <f>E43+E46+E49</f>
        <v>6139.8</v>
      </c>
      <c r="F42" s="13">
        <f>SUM(F43:F128)</f>
        <v>16000</v>
      </c>
      <c r="G42" s="14" t="e">
        <f>#REF!-F42</f>
        <v>#REF!</v>
      </c>
      <c r="H42" s="13"/>
      <c r="I42" s="19"/>
    </row>
    <row r="43" spans="1:7" ht="25.5" outlineLevel="1">
      <c r="A43" s="53" t="s">
        <v>60</v>
      </c>
      <c r="B43" s="51" t="s">
        <v>59</v>
      </c>
      <c r="C43" s="2"/>
      <c r="D43" s="2"/>
      <c r="E43" s="52">
        <f>E44</f>
        <v>4139.8</v>
      </c>
      <c r="F43" s="3">
        <v>16000</v>
      </c>
      <c r="G43" s="4" t="e">
        <f>#REF!-F43</f>
        <v>#REF!</v>
      </c>
    </row>
    <row r="44" spans="1:5" ht="25.5" outlineLevel="1">
      <c r="A44" s="11" t="s">
        <v>24</v>
      </c>
      <c r="B44" s="12" t="s">
        <v>59</v>
      </c>
      <c r="C44" s="1" t="s">
        <v>25</v>
      </c>
      <c r="D44" s="1"/>
      <c r="E44" s="22">
        <f>E45</f>
        <v>4139.8</v>
      </c>
    </row>
    <row r="45" spans="1:5" ht="25.5" outlineLevel="1">
      <c r="A45" s="11" t="s">
        <v>60</v>
      </c>
      <c r="B45" s="12" t="s">
        <v>59</v>
      </c>
      <c r="C45" s="1" t="s">
        <v>25</v>
      </c>
      <c r="D45" s="1" t="s">
        <v>7</v>
      </c>
      <c r="E45" s="22">
        <v>4139.8</v>
      </c>
    </row>
    <row r="46" spans="1:5" ht="25.5" outlineLevel="1">
      <c r="A46" s="53" t="s">
        <v>61</v>
      </c>
      <c r="B46" s="51" t="s">
        <v>62</v>
      </c>
      <c r="C46" s="2"/>
      <c r="D46" s="2"/>
      <c r="E46" s="52">
        <f>E47</f>
        <v>1000</v>
      </c>
    </row>
    <row r="47" spans="1:5" ht="25.5" outlineLevel="1">
      <c r="A47" s="11" t="s">
        <v>24</v>
      </c>
      <c r="B47" s="12" t="s">
        <v>62</v>
      </c>
      <c r="C47" s="1" t="s">
        <v>25</v>
      </c>
      <c r="D47" s="1"/>
      <c r="E47" s="22">
        <f>E48</f>
        <v>1000</v>
      </c>
    </row>
    <row r="48" spans="1:5" ht="25.5" outlineLevel="1">
      <c r="A48" s="11" t="s">
        <v>61</v>
      </c>
      <c r="B48" s="12" t="s">
        <v>62</v>
      </c>
      <c r="C48" s="1" t="s">
        <v>25</v>
      </c>
      <c r="D48" s="1" t="s">
        <v>7</v>
      </c>
      <c r="E48" s="22">
        <v>1000</v>
      </c>
    </row>
    <row r="49" spans="1:5" ht="25.5" outlineLevel="1">
      <c r="A49" s="53" t="s">
        <v>63</v>
      </c>
      <c r="B49" s="51" t="s">
        <v>187</v>
      </c>
      <c r="C49" s="2"/>
      <c r="D49" s="2"/>
      <c r="E49" s="52">
        <f>E50</f>
        <v>1000</v>
      </c>
    </row>
    <row r="50" spans="1:5" ht="25.5" outlineLevel="1">
      <c r="A50" s="11" t="s">
        <v>24</v>
      </c>
      <c r="B50" s="12" t="s">
        <v>187</v>
      </c>
      <c r="C50" s="1" t="s">
        <v>25</v>
      </c>
      <c r="D50" s="1"/>
      <c r="E50" s="22">
        <f>E51</f>
        <v>1000</v>
      </c>
    </row>
    <row r="51" spans="1:5" ht="25.5" outlineLevel="1">
      <c r="A51" s="11" t="s">
        <v>63</v>
      </c>
      <c r="B51" s="12" t="s">
        <v>187</v>
      </c>
      <c r="C51" s="1" t="s">
        <v>25</v>
      </c>
      <c r="D51" s="1" t="s">
        <v>7</v>
      </c>
      <c r="E51" s="22">
        <v>1000</v>
      </c>
    </row>
    <row r="52" spans="1:5" ht="12.75" outlineLevel="1">
      <c r="A52" s="59" t="s">
        <v>64</v>
      </c>
      <c r="B52" s="67" t="s">
        <v>65</v>
      </c>
      <c r="C52" s="54"/>
      <c r="D52" s="54"/>
      <c r="E52" s="55">
        <f>E53+E56+E65+E68+E71+E74+E79+E82+E85+E88+E91+E59+E62</f>
        <v>110568.4</v>
      </c>
    </row>
    <row r="53" spans="1:5" ht="25.5" outlineLevel="1">
      <c r="A53" s="53" t="s">
        <v>66</v>
      </c>
      <c r="B53" s="51" t="s">
        <v>67</v>
      </c>
      <c r="C53" s="2"/>
      <c r="D53" s="2"/>
      <c r="E53" s="52">
        <f>E54</f>
        <v>2000</v>
      </c>
    </row>
    <row r="54" spans="1:5" ht="25.5" outlineLevel="1">
      <c r="A54" s="11" t="s">
        <v>69</v>
      </c>
      <c r="B54" s="12" t="s">
        <v>67</v>
      </c>
      <c r="C54" s="1" t="s">
        <v>68</v>
      </c>
      <c r="D54" s="1"/>
      <c r="E54" s="22">
        <f>E55</f>
        <v>2000</v>
      </c>
    </row>
    <row r="55" spans="1:5" ht="25.5" outlineLevel="1">
      <c r="A55" s="11" t="s">
        <v>66</v>
      </c>
      <c r="B55" s="12" t="s">
        <v>67</v>
      </c>
      <c r="C55" s="1" t="s">
        <v>68</v>
      </c>
      <c r="D55" s="1" t="s">
        <v>11</v>
      </c>
      <c r="E55" s="22">
        <v>2000</v>
      </c>
    </row>
    <row r="56" spans="1:5" ht="12.75" outlineLevel="1">
      <c r="A56" s="53" t="s">
        <v>70</v>
      </c>
      <c r="B56" s="51" t="s">
        <v>185</v>
      </c>
      <c r="C56" s="2"/>
      <c r="D56" s="2"/>
      <c r="E56" s="52">
        <f>E57</f>
        <v>23068.4</v>
      </c>
    </row>
    <row r="57" spans="1:5" ht="25.5" outlineLevel="1">
      <c r="A57" s="21" t="s">
        <v>23</v>
      </c>
      <c r="B57" s="12" t="s">
        <v>185</v>
      </c>
      <c r="C57" s="1" t="s">
        <v>22</v>
      </c>
      <c r="D57" s="1"/>
      <c r="E57" s="22">
        <f>E58</f>
        <v>23068.4</v>
      </c>
    </row>
    <row r="58" spans="1:5" ht="12.75" outlineLevel="1">
      <c r="A58" s="11" t="s">
        <v>70</v>
      </c>
      <c r="B58" s="12" t="s">
        <v>185</v>
      </c>
      <c r="C58" s="1" t="s">
        <v>22</v>
      </c>
      <c r="D58" s="1" t="s">
        <v>11</v>
      </c>
      <c r="E58" s="22">
        <v>23068.4</v>
      </c>
    </row>
    <row r="59" spans="1:5" ht="12.75" outlineLevel="1">
      <c r="A59" s="53" t="s">
        <v>70</v>
      </c>
      <c r="B59" s="51" t="s">
        <v>186</v>
      </c>
      <c r="C59" s="2"/>
      <c r="D59" s="2"/>
      <c r="E59" s="52">
        <f>E60</f>
        <v>40000</v>
      </c>
    </row>
    <row r="60" spans="1:5" ht="25.5" outlineLevel="1">
      <c r="A60" s="21" t="s">
        <v>23</v>
      </c>
      <c r="B60" s="12" t="s">
        <v>186</v>
      </c>
      <c r="C60" s="1" t="s">
        <v>22</v>
      </c>
      <c r="D60" s="1"/>
      <c r="E60" s="22">
        <f>E61</f>
        <v>40000</v>
      </c>
    </row>
    <row r="61" spans="1:5" ht="12.75" outlineLevel="1">
      <c r="A61" s="11" t="s">
        <v>70</v>
      </c>
      <c r="B61" s="12" t="s">
        <v>186</v>
      </c>
      <c r="C61" s="1" t="s">
        <v>22</v>
      </c>
      <c r="D61" s="1" t="s">
        <v>11</v>
      </c>
      <c r="E61" s="22">
        <v>40000</v>
      </c>
    </row>
    <row r="62" spans="1:5" ht="12.75" outlineLevel="1">
      <c r="A62" s="53" t="s">
        <v>70</v>
      </c>
      <c r="B62" s="12" t="s">
        <v>71</v>
      </c>
      <c r="C62" s="2"/>
      <c r="D62" s="2"/>
      <c r="E62" s="52">
        <f>E63</f>
        <v>5000</v>
      </c>
    </row>
    <row r="63" spans="1:5" ht="25.5" outlineLevel="1">
      <c r="A63" s="21" t="s">
        <v>23</v>
      </c>
      <c r="B63" s="12" t="s">
        <v>71</v>
      </c>
      <c r="C63" s="1" t="s">
        <v>22</v>
      </c>
      <c r="D63" s="1"/>
      <c r="E63" s="22">
        <f>E64</f>
        <v>5000</v>
      </c>
    </row>
    <row r="64" spans="1:5" ht="12.75" outlineLevel="1">
      <c r="A64" s="11" t="s">
        <v>70</v>
      </c>
      <c r="B64" s="12" t="s">
        <v>71</v>
      </c>
      <c r="C64" s="1" t="s">
        <v>22</v>
      </c>
      <c r="D64" s="1" t="s">
        <v>11</v>
      </c>
      <c r="E64" s="22">
        <v>5000</v>
      </c>
    </row>
    <row r="65" spans="1:5" ht="25.5" outlineLevel="1">
      <c r="A65" s="53" t="s">
        <v>72</v>
      </c>
      <c r="B65" s="51" t="s">
        <v>73</v>
      </c>
      <c r="C65" s="2"/>
      <c r="D65" s="2"/>
      <c r="E65" s="52">
        <f>E66</f>
        <v>1700</v>
      </c>
    </row>
    <row r="66" spans="1:5" ht="25.5" outlineLevel="1">
      <c r="A66" s="11" t="s">
        <v>2</v>
      </c>
      <c r="B66" s="12" t="s">
        <v>73</v>
      </c>
      <c r="C66" s="1" t="s">
        <v>1</v>
      </c>
      <c r="D66" s="1"/>
      <c r="E66" s="22">
        <f>E67</f>
        <v>1700</v>
      </c>
    </row>
    <row r="67" spans="1:5" ht="25.5" outlineLevel="1">
      <c r="A67" s="11" t="s">
        <v>72</v>
      </c>
      <c r="B67" s="12" t="s">
        <v>73</v>
      </c>
      <c r="C67" s="1" t="s">
        <v>1</v>
      </c>
      <c r="D67" s="1" t="s">
        <v>11</v>
      </c>
      <c r="E67" s="22">
        <v>1700</v>
      </c>
    </row>
    <row r="68" spans="1:5" ht="25.5" outlineLevel="1">
      <c r="A68" s="53" t="s">
        <v>74</v>
      </c>
      <c r="B68" s="51" t="s">
        <v>75</v>
      </c>
      <c r="C68" s="2"/>
      <c r="D68" s="2"/>
      <c r="E68" s="52">
        <f>E69</f>
        <v>800</v>
      </c>
    </row>
    <row r="69" spans="1:5" ht="25.5" outlineLevel="1">
      <c r="A69" s="11" t="s">
        <v>24</v>
      </c>
      <c r="B69" s="12" t="s">
        <v>75</v>
      </c>
      <c r="C69" s="1" t="s">
        <v>25</v>
      </c>
      <c r="D69" s="1"/>
      <c r="E69" s="22">
        <f>E70</f>
        <v>800</v>
      </c>
    </row>
    <row r="70" spans="1:5" ht="25.5" outlineLevel="1">
      <c r="A70" s="11" t="s">
        <v>74</v>
      </c>
      <c r="B70" s="12" t="s">
        <v>75</v>
      </c>
      <c r="C70" s="1" t="s">
        <v>25</v>
      </c>
      <c r="D70" s="1" t="s">
        <v>11</v>
      </c>
      <c r="E70" s="22">
        <v>800</v>
      </c>
    </row>
    <row r="71" spans="1:5" ht="12.75" outlineLevel="1">
      <c r="A71" s="53" t="s">
        <v>26</v>
      </c>
      <c r="B71" s="51" t="s">
        <v>76</v>
      </c>
      <c r="C71" s="2"/>
      <c r="D71" s="2"/>
      <c r="E71" s="52">
        <f>E72</f>
        <v>4300</v>
      </c>
    </row>
    <row r="72" spans="1:5" ht="25.5" outlineLevel="1">
      <c r="A72" s="11" t="s">
        <v>24</v>
      </c>
      <c r="B72" s="12" t="s">
        <v>76</v>
      </c>
      <c r="C72" s="1" t="s">
        <v>25</v>
      </c>
      <c r="D72" s="1"/>
      <c r="E72" s="22">
        <f>E73</f>
        <v>4300</v>
      </c>
    </row>
    <row r="73" spans="1:5" ht="12.75" outlineLevel="1">
      <c r="A73" s="11" t="s">
        <v>26</v>
      </c>
      <c r="B73" s="12" t="s">
        <v>76</v>
      </c>
      <c r="C73" s="1" t="s">
        <v>25</v>
      </c>
      <c r="D73" s="1" t="s">
        <v>11</v>
      </c>
      <c r="E73" s="22">
        <v>4300</v>
      </c>
    </row>
    <row r="74" spans="1:5" ht="12.75" outlineLevel="1">
      <c r="A74" s="53" t="s">
        <v>27</v>
      </c>
      <c r="B74" s="51" t="s">
        <v>77</v>
      </c>
      <c r="C74" s="2"/>
      <c r="D74" s="2"/>
      <c r="E74" s="52">
        <f>E75+E77</f>
        <v>10000</v>
      </c>
    </row>
    <row r="75" spans="1:5" ht="25.5" outlineLevel="1">
      <c r="A75" s="11" t="s">
        <v>24</v>
      </c>
      <c r="B75" s="12" t="s">
        <v>77</v>
      </c>
      <c r="C75" s="1" t="s">
        <v>25</v>
      </c>
      <c r="D75" s="1"/>
      <c r="E75" s="22">
        <f>E76</f>
        <v>3500</v>
      </c>
    </row>
    <row r="76" spans="1:5" ht="12.75" outlineLevel="1">
      <c r="A76" s="11" t="s">
        <v>27</v>
      </c>
      <c r="B76" s="12" t="s">
        <v>77</v>
      </c>
      <c r="C76" s="1" t="s">
        <v>25</v>
      </c>
      <c r="D76" s="1" t="s">
        <v>188</v>
      </c>
      <c r="E76" s="22">
        <v>3500</v>
      </c>
    </row>
    <row r="77" spans="1:5" ht="25.5" outlineLevel="1">
      <c r="A77" s="11" t="s">
        <v>2</v>
      </c>
      <c r="B77" s="12" t="s">
        <v>77</v>
      </c>
      <c r="C77" s="1" t="s">
        <v>1</v>
      </c>
      <c r="D77" s="1"/>
      <c r="E77" s="22">
        <f>E78</f>
        <v>6500</v>
      </c>
    </row>
    <row r="78" spans="1:5" ht="12.75" outlineLevel="1">
      <c r="A78" s="11" t="s">
        <v>27</v>
      </c>
      <c r="B78" s="12" t="s">
        <v>77</v>
      </c>
      <c r="C78" s="1" t="s">
        <v>1</v>
      </c>
      <c r="D78" s="1" t="s">
        <v>188</v>
      </c>
      <c r="E78" s="22">
        <v>6500</v>
      </c>
    </row>
    <row r="79" spans="1:5" ht="12.75" outlineLevel="1">
      <c r="A79" s="53" t="s">
        <v>78</v>
      </c>
      <c r="B79" s="51" t="s">
        <v>79</v>
      </c>
      <c r="C79" s="2"/>
      <c r="D79" s="2"/>
      <c r="E79" s="52">
        <f>E80</f>
        <v>7800</v>
      </c>
    </row>
    <row r="80" spans="1:5" ht="25.5" outlineLevel="1">
      <c r="A80" s="11" t="s">
        <v>24</v>
      </c>
      <c r="B80" s="12" t="s">
        <v>79</v>
      </c>
      <c r="C80" s="1" t="s">
        <v>25</v>
      </c>
      <c r="D80" s="1"/>
      <c r="E80" s="22">
        <f>E81</f>
        <v>7800</v>
      </c>
    </row>
    <row r="81" spans="1:5" ht="12.75" outlineLevel="1">
      <c r="A81" s="11" t="s">
        <v>78</v>
      </c>
      <c r="B81" s="12" t="s">
        <v>79</v>
      </c>
      <c r="C81" s="1" t="s">
        <v>25</v>
      </c>
      <c r="D81" s="1" t="s">
        <v>28</v>
      </c>
      <c r="E81" s="22">
        <v>7800</v>
      </c>
    </row>
    <row r="82" spans="1:5" ht="12.75" outlineLevel="1">
      <c r="A82" s="53" t="s">
        <v>80</v>
      </c>
      <c r="B82" s="51" t="s">
        <v>81</v>
      </c>
      <c r="C82" s="2"/>
      <c r="D82" s="2"/>
      <c r="E82" s="52">
        <f>E83</f>
        <v>500</v>
      </c>
    </row>
    <row r="83" spans="1:5" ht="25.5" outlineLevel="1">
      <c r="A83" s="11" t="s">
        <v>24</v>
      </c>
      <c r="B83" s="12" t="s">
        <v>81</v>
      </c>
      <c r="C83" s="1" t="s">
        <v>25</v>
      </c>
      <c r="D83" s="1"/>
      <c r="E83" s="22">
        <f>E84</f>
        <v>500</v>
      </c>
    </row>
    <row r="84" spans="1:5" ht="12.75" outlineLevel="1">
      <c r="A84" s="11" t="s">
        <v>80</v>
      </c>
      <c r="B84" s="12" t="s">
        <v>81</v>
      </c>
      <c r="C84" s="1" t="s">
        <v>25</v>
      </c>
      <c r="D84" s="1" t="s">
        <v>28</v>
      </c>
      <c r="E84" s="22">
        <v>500</v>
      </c>
    </row>
    <row r="85" spans="1:5" ht="12.75" outlineLevel="1">
      <c r="A85" s="53" t="s">
        <v>82</v>
      </c>
      <c r="B85" s="51" t="s">
        <v>83</v>
      </c>
      <c r="C85" s="2"/>
      <c r="D85" s="2"/>
      <c r="E85" s="52">
        <f>E86</f>
        <v>14700</v>
      </c>
    </row>
    <row r="86" spans="1:5" ht="25.5" outlineLevel="1">
      <c r="A86" s="11" t="s">
        <v>24</v>
      </c>
      <c r="B86" s="12" t="s">
        <v>83</v>
      </c>
      <c r="C86" s="1" t="s">
        <v>25</v>
      </c>
      <c r="D86" s="1"/>
      <c r="E86" s="22">
        <f>E87</f>
        <v>14700</v>
      </c>
    </row>
    <row r="87" spans="1:5" ht="12.75" outlineLevel="1">
      <c r="A87" s="11" t="s">
        <v>82</v>
      </c>
      <c r="B87" s="12" t="s">
        <v>83</v>
      </c>
      <c r="C87" s="1" t="s">
        <v>25</v>
      </c>
      <c r="D87" s="1" t="s">
        <v>28</v>
      </c>
      <c r="E87" s="22">
        <v>14700</v>
      </c>
    </row>
    <row r="88" spans="1:5" ht="25.5" outlineLevel="1">
      <c r="A88" s="53" t="s">
        <v>84</v>
      </c>
      <c r="B88" s="51" t="s">
        <v>85</v>
      </c>
      <c r="C88" s="2"/>
      <c r="D88" s="2"/>
      <c r="E88" s="52">
        <f>E89</f>
        <v>500</v>
      </c>
    </row>
    <row r="89" spans="1:5" ht="25.5" outlineLevel="1">
      <c r="A89" s="11" t="s">
        <v>24</v>
      </c>
      <c r="B89" s="12" t="s">
        <v>85</v>
      </c>
      <c r="C89" s="1" t="s">
        <v>25</v>
      </c>
      <c r="D89" s="1"/>
      <c r="E89" s="22">
        <f>E90</f>
        <v>500</v>
      </c>
    </row>
    <row r="90" spans="1:5" ht="25.5" outlineLevel="1">
      <c r="A90" s="11" t="s">
        <v>84</v>
      </c>
      <c r="B90" s="12" t="s">
        <v>85</v>
      </c>
      <c r="C90" s="1" t="s">
        <v>25</v>
      </c>
      <c r="D90" s="1" t="s">
        <v>28</v>
      </c>
      <c r="E90" s="22">
        <v>500</v>
      </c>
    </row>
    <row r="91" spans="1:5" ht="12.75" outlineLevel="1">
      <c r="A91" s="53" t="s">
        <v>86</v>
      </c>
      <c r="B91" s="51" t="s">
        <v>87</v>
      </c>
      <c r="C91" s="2"/>
      <c r="D91" s="2"/>
      <c r="E91" s="52">
        <f>E92</f>
        <v>200</v>
      </c>
    </row>
    <row r="92" spans="1:5" ht="25.5" outlineLevel="1">
      <c r="A92" s="11" t="s">
        <v>24</v>
      </c>
      <c r="B92" s="12" t="s">
        <v>87</v>
      </c>
      <c r="C92" s="1" t="s">
        <v>25</v>
      </c>
      <c r="D92" s="1"/>
      <c r="E92" s="22">
        <f>E93</f>
        <v>200</v>
      </c>
    </row>
    <row r="93" spans="1:5" ht="12.75" outlineLevel="1">
      <c r="A93" s="11" t="s">
        <v>86</v>
      </c>
      <c r="B93" s="12" t="s">
        <v>87</v>
      </c>
      <c r="C93" s="1" t="s">
        <v>25</v>
      </c>
      <c r="D93" s="1" t="s">
        <v>28</v>
      </c>
      <c r="E93" s="22">
        <v>200</v>
      </c>
    </row>
    <row r="94" spans="1:5" ht="25.5" outlineLevel="1">
      <c r="A94" s="78" t="s">
        <v>89</v>
      </c>
      <c r="B94" s="79" t="s">
        <v>88</v>
      </c>
      <c r="C94" s="5"/>
      <c r="D94" s="5"/>
      <c r="E94" s="25">
        <f>E95+E98+E101+E104</f>
        <v>18096</v>
      </c>
    </row>
    <row r="95" spans="1:5" ht="12.75" outlineLevel="1">
      <c r="A95" s="53" t="s">
        <v>90</v>
      </c>
      <c r="B95" s="51" t="s">
        <v>91</v>
      </c>
      <c r="C95" s="2"/>
      <c r="D95" s="2"/>
      <c r="E95" s="52">
        <f>E96</f>
        <v>700</v>
      </c>
    </row>
    <row r="96" spans="1:5" ht="25.5" outlineLevel="1">
      <c r="A96" s="11" t="s">
        <v>24</v>
      </c>
      <c r="B96" s="12" t="s">
        <v>91</v>
      </c>
      <c r="C96" s="1" t="s">
        <v>25</v>
      </c>
      <c r="D96" s="1"/>
      <c r="E96" s="22">
        <f>E97</f>
        <v>700</v>
      </c>
    </row>
    <row r="97" spans="1:5" ht="12.75" outlineLevel="1">
      <c r="A97" s="11" t="s">
        <v>90</v>
      </c>
      <c r="B97" s="12" t="s">
        <v>91</v>
      </c>
      <c r="C97" s="1" t="s">
        <v>25</v>
      </c>
      <c r="D97" s="1" t="s">
        <v>13</v>
      </c>
      <c r="E97" s="22">
        <v>700</v>
      </c>
    </row>
    <row r="98" spans="1:5" ht="25.5" outlineLevel="1">
      <c r="A98" s="53" t="s">
        <v>94</v>
      </c>
      <c r="B98" s="51" t="s">
        <v>93</v>
      </c>
      <c r="C98" s="2"/>
      <c r="D98" s="2"/>
      <c r="E98" s="52">
        <f>E99</f>
        <v>12800</v>
      </c>
    </row>
    <row r="99" spans="1:5" ht="38.25" outlineLevel="1">
      <c r="A99" s="11" t="s">
        <v>21</v>
      </c>
      <c r="B99" s="12" t="s">
        <v>93</v>
      </c>
      <c r="C99" s="1" t="s">
        <v>20</v>
      </c>
      <c r="D99" s="1"/>
      <c r="E99" s="22">
        <f>E100</f>
        <v>12800</v>
      </c>
    </row>
    <row r="100" spans="1:5" ht="12.75" outlineLevel="1">
      <c r="A100" s="11" t="s">
        <v>92</v>
      </c>
      <c r="B100" s="12" t="s">
        <v>93</v>
      </c>
      <c r="C100" s="1" t="s">
        <v>20</v>
      </c>
      <c r="D100" s="1" t="s">
        <v>13</v>
      </c>
      <c r="E100" s="22">
        <v>12800</v>
      </c>
    </row>
    <row r="101" spans="1:5" ht="12.75" outlineLevel="1">
      <c r="A101" s="53" t="s">
        <v>95</v>
      </c>
      <c r="B101" s="51" t="s">
        <v>96</v>
      </c>
      <c r="C101" s="2"/>
      <c r="D101" s="2"/>
      <c r="E101" s="52">
        <f>E102</f>
        <v>3500</v>
      </c>
    </row>
    <row r="102" spans="1:5" ht="38.25" outlineLevel="1">
      <c r="A102" s="11" t="s">
        <v>21</v>
      </c>
      <c r="B102" s="12" t="s">
        <v>96</v>
      </c>
      <c r="C102" s="1" t="s">
        <v>20</v>
      </c>
      <c r="D102" s="1"/>
      <c r="E102" s="22">
        <f>E103</f>
        <v>3500</v>
      </c>
    </row>
    <row r="103" spans="1:5" ht="12.75" outlineLevel="1">
      <c r="A103" s="11" t="s">
        <v>95</v>
      </c>
      <c r="B103" s="12" t="s">
        <v>96</v>
      </c>
      <c r="C103" s="1" t="s">
        <v>20</v>
      </c>
      <c r="D103" s="1" t="s">
        <v>13</v>
      </c>
      <c r="E103" s="22">
        <v>3500</v>
      </c>
    </row>
    <row r="104" spans="1:5" ht="12.75" outlineLevel="1">
      <c r="A104" s="53" t="s">
        <v>97</v>
      </c>
      <c r="B104" s="51" t="s">
        <v>98</v>
      </c>
      <c r="C104" s="2"/>
      <c r="D104" s="2"/>
      <c r="E104" s="52">
        <f>E105</f>
        <v>1096</v>
      </c>
    </row>
    <row r="105" spans="1:5" ht="38.25" outlineLevel="1">
      <c r="A105" s="11" t="s">
        <v>21</v>
      </c>
      <c r="B105" s="12" t="s">
        <v>98</v>
      </c>
      <c r="C105" s="1" t="s">
        <v>20</v>
      </c>
      <c r="D105" s="1"/>
      <c r="E105" s="22">
        <f>E106</f>
        <v>1096</v>
      </c>
    </row>
    <row r="106" spans="1:5" ht="12.75" outlineLevel="1">
      <c r="A106" s="11" t="s">
        <v>97</v>
      </c>
      <c r="B106" s="12" t="s">
        <v>98</v>
      </c>
      <c r="C106" s="1" t="s">
        <v>20</v>
      </c>
      <c r="D106" s="1" t="s">
        <v>13</v>
      </c>
      <c r="E106" s="22">
        <v>1096</v>
      </c>
    </row>
    <row r="107" spans="1:9" s="83" customFormat="1" ht="12.75" outlineLevel="1">
      <c r="A107" s="78" t="s">
        <v>100</v>
      </c>
      <c r="B107" s="79" t="s">
        <v>99</v>
      </c>
      <c r="C107" s="5"/>
      <c r="D107" s="5"/>
      <c r="E107" s="25">
        <f>E108+E111+E114+E117+E120</f>
        <v>10629.7</v>
      </c>
      <c r="F107" s="80"/>
      <c r="G107" s="81"/>
      <c r="H107" s="80"/>
      <c r="I107" s="82"/>
    </row>
    <row r="108" spans="1:5" ht="12.75" outlineLevel="1">
      <c r="A108" s="53" t="s">
        <v>101</v>
      </c>
      <c r="B108" s="51" t="s">
        <v>102</v>
      </c>
      <c r="C108" s="2"/>
      <c r="D108" s="2"/>
      <c r="E108" s="52">
        <f>E109</f>
        <v>500</v>
      </c>
    </row>
    <row r="109" spans="1:5" ht="25.5" outlineLevel="1">
      <c r="A109" s="11" t="s">
        <v>24</v>
      </c>
      <c r="B109" s="12" t="s">
        <v>102</v>
      </c>
      <c r="C109" s="1" t="s">
        <v>25</v>
      </c>
      <c r="D109" s="1"/>
      <c r="E109" s="22">
        <f>E110</f>
        <v>500</v>
      </c>
    </row>
    <row r="110" spans="1:5" ht="12.75" outlineLevel="1">
      <c r="A110" s="11" t="s">
        <v>101</v>
      </c>
      <c r="B110" s="12" t="s">
        <v>102</v>
      </c>
      <c r="C110" s="1" t="s">
        <v>25</v>
      </c>
      <c r="D110" s="1" t="s">
        <v>14</v>
      </c>
      <c r="E110" s="22">
        <v>500</v>
      </c>
    </row>
    <row r="111" spans="1:5" ht="12.75" outlineLevel="1">
      <c r="A111" s="53" t="s">
        <v>103</v>
      </c>
      <c r="B111" s="51" t="s">
        <v>104</v>
      </c>
      <c r="C111" s="2"/>
      <c r="D111" s="2"/>
      <c r="E111" s="52">
        <f>E112</f>
        <v>200</v>
      </c>
    </row>
    <row r="112" spans="1:5" ht="25.5" outlineLevel="1">
      <c r="A112" s="11" t="s">
        <v>24</v>
      </c>
      <c r="B112" s="12" t="s">
        <v>104</v>
      </c>
      <c r="C112" s="1" t="s">
        <v>25</v>
      </c>
      <c r="D112" s="1"/>
      <c r="E112" s="22">
        <f>E113</f>
        <v>200</v>
      </c>
    </row>
    <row r="113" spans="1:5" ht="12.75" outlineLevel="1">
      <c r="A113" s="11" t="s">
        <v>103</v>
      </c>
      <c r="B113" s="12" t="s">
        <v>104</v>
      </c>
      <c r="C113" s="1" t="s">
        <v>25</v>
      </c>
      <c r="D113" s="1" t="s">
        <v>14</v>
      </c>
      <c r="E113" s="22">
        <v>200</v>
      </c>
    </row>
    <row r="114" spans="1:5" ht="25.5" outlineLevel="1">
      <c r="A114" s="53" t="s">
        <v>105</v>
      </c>
      <c r="B114" s="51" t="s">
        <v>106</v>
      </c>
      <c r="C114" s="2"/>
      <c r="D114" s="2"/>
      <c r="E114" s="52">
        <f>E115</f>
        <v>9000</v>
      </c>
    </row>
    <row r="115" spans="1:5" ht="38.25" outlineLevel="1">
      <c r="A115" s="11" t="s">
        <v>21</v>
      </c>
      <c r="B115" s="12" t="s">
        <v>106</v>
      </c>
      <c r="C115" s="1" t="s">
        <v>20</v>
      </c>
      <c r="D115" s="1"/>
      <c r="E115" s="22">
        <f>E116</f>
        <v>9000</v>
      </c>
    </row>
    <row r="116" spans="1:5" ht="25.5" outlineLevel="1">
      <c r="A116" s="11" t="s">
        <v>105</v>
      </c>
      <c r="B116" s="12" t="s">
        <v>106</v>
      </c>
      <c r="C116" s="1" t="s">
        <v>20</v>
      </c>
      <c r="D116" s="1" t="s">
        <v>0</v>
      </c>
      <c r="E116" s="22">
        <v>9000</v>
      </c>
    </row>
    <row r="117" spans="1:5" ht="12.75" outlineLevel="1">
      <c r="A117" s="53" t="s">
        <v>12</v>
      </c>
      <c r="B117" s="51" t="s">
        <v>107</v>
      </c>
      <c r="C117" s="68"/>
      <c r="D117" s="2"/>
      <c r="E117" s="52">
        <f>E118</f>
        <v>200</v>
      </c>
    </row>
    <row r="118" spans="1:5" ht="25.5" outlineLevel="1">
      <c r="A118" s="11" t="s">
        <v>24</v>
      </c>
      <c r="B118" s="12" t="s">
        <v>107</v>
      </c>
      <c r="C118" s="1" t="s">
        <v>25</v>
      </c>
      <c r="D118" s="1"/>
      <c r="E118" s="22">
        <f>E119</f>
        <v>200</v>
      </c>
    </row>
    <row r="119" spans="1:5" ht="12.75" outlineLevel="1">
      <c r="A119" s="11" t="s">
        <v>12</v>
      </c>
      <c r="B119" s="12" t="s">
        <v>107</v>
      </c>
      <c r="C119" s="1" t="s">
        <v>25</v>
      </c>
      <c r="D119" s="1" t="s">
        <v>189</v>
      </c>
      <c r="E119" s="22">
        <v>200</v>
      </c>
    </row>
    <row r="120" spans="1:5" ht="12.75" outlineLevel="1">
      <c r="A120" s="53" t="s">
        <v>108</v>
      </c>
      <c r="B120" s="51" t="s">
        <v>109</v>
      </c>
      <c r="C120" s="2"/>
      <c r="D120" s="2"/>
      <c r="E120" s="52">
        <f>E121</f>
        <v>729.7</v>
      </c>
    </row>
    <row r="121" spans="1:5" ht="25.5" outlineLevel="1">
      <c r="A121" s="11" t="s">
        <v>24</v>
      </c>
      <c r="B121" s="12" t="s">
        <v>109</v>
      </c>
      <c r="C121" s="1" t="s">
        <v>113</v>
      </c>
      <c r="D121" s="1"/>
      <c r="E121" s="22">
        <f>E122</f>
        <v>729.7</v>
      </c>
    </row>
    <row r="122" spans="1:5" ht="12.75" outlineLevel="1">
      <c r="A122" s="11" t="s">
        <v>108</v>
      </c>
      <c r="B122" s="12" t="s">
        <v>109</v>
      </c>
      <c r="C122" s="1" t="s">
        <v>113</v>
      </c>
      <c r="D122" s="1" t="s">
        <v>189</v>
      </c>
      <c r="E122" s="22">
        <v>729.7</v>
      </c>
    </row>
    <row r="123" spans="1:5" ht="12.75" outlineLevel="1">
      <c r="A123" s="78" t="s">
        <v>116</v>
      </c>
      <c r="B123" s="79"/>
      <c r="C123" s="5"/>
      <c r="D123" s="5"/>
      <c r="E123" s="70">
        <f>E124+E146</f>
        <v>27184.639999999996</v>
      </c>
    </row>
    <row r="124" spans="1:5" ht="12.75" outlineLevel="1">
      <c r="A124" s="21" t="s">
        <v>117</v>
      </c>
      <c r="B124" s="79">
        <v>61</v>
      </c>
      <c r="C124" s="5"/>
      <c r="D124" s="5"/>
      <c r="E124" s="58">
        <f>E125+E136</f>
        <v>20356.199999999997</v>
      </c>
    </row>
    <row r="125" spans="1:5" ht="12.75" outlineLevel="1">
      <c r="A125" s="11" t="s">
        <v>128</v>
      </c>
      <c r="B125" s="67" t="s">
        <v>129</v>
      </c>
      <c r="C125" s="54"/>
      <c r="D125" s="54"/>
      <c r="E125" s="55">
        <f>E126+E129</f>
        <v>4319.9</v>
      </c>
    </row>
    <row r="126" spans="1:5" ht="12.75" outlineLevel="1">
      <c r="A126" s="53" t="s">
        <v>110</v>
      </c>
      <c r="B126" s="51" t="s">
        <v>111</v>
      </c>
      <c r="C126" s="2"/>
      <c r="D126" s="2"/>
      <c r="E126" s="52">
        <f>E127</f>
        <v>500</v>
      </c>
    </row>
    <row r="127" spans="1:5" ht="38.25" outlineLevel="1">
      <c r="A127" s="11" t="s">
        <v>112</v>
      </c>
      <c r="B127" s="12" t="s">
        <v>111</v>
      </c>
      <c r="C127" s="1" t="s">
        <v>113</v>
      </c>
      <c r="D127" s="1"/>
      <c r="E127" s="22">
        <f>E128</f>
        <v>500</v>
      </c>
    </row>
    <row r="128" spans="1:5" ht="25.5" outlineLevel="1">
      <c r="A128" s="11" t="s">
        <v>114</v>
      </c>
      <c r="B128" s="12" t="s">
        <v>111</v>
      </c>
      <c r="C128" s="1" t="s">
        <v>113</v>
      </c>
      <c r="D128" s="1" t="s">
        <v>115</v>
      </c>
      <c r="E128" s="23">
        <v>500</v>
      </c>
    </row>
    <row r="129" spans="1:5" ht="25.5" outlineLevel="1">
      <c r="A129" s="53" t="s">
        <v>130</v>
      </c>
      <c r="B129" s="51" t="s">
        <v>131</v>
      </c>
      <c r="C129" s="2"/>
      <c r="D129" s="2"/>
      <c r="E129" s="52">
        <f>E130+E132+E134</f>
        <v>3819.9</v>
      </c>
    </row>
    <row r="130" spans="1:5" ht="25.5" outlineLevel="1">
      <c r="A130" s="11" t="s">
        <v>122</v>
      </c>
      <c r="B130" s="20" t="s">
        <v>131</v>
      </c>
      <c r="C130" s="1" t="s">
        <v>123</v>
      </c>
      <c r="D130" s="1"/>
      <c r="E130" s="23">
        <f>E131</f>
        <v>1601.4</v>
      </c>
    </row>
    <row r="131" spans="1:5" ht="25.5" outlineLevel="1">
      <c r="A131" s="11" t="s">
        <v>114</v>
      </c>
      <c r="B131" s="20" t="s">
        <v>131</v>
      </c>
      <c r="C131" s="1" t="s">
        <v>123</v>
      </c>
      <c r="D131" s="1" t="s">
        <v>125</v>
      </c>
      <c r="E131" s="23">
        <v>1601.4</v>
      </c>
    </row>
    <row r="132" spans="1:5" ht="25.5" outlineLevel="1">
      <c r="A132" s="11" t="s">
        <v>133</v>
      </c>
      <c r="B132" s="20" t="s">
        <v>131</v>
      </c>
      <c r="C132" s="1" t="s">
        <v>132</v>
      </c>
      <c r="D132" s="1"/>
      <c r="E132" s="23">
        <f>E133</f>
        <v>10</v>
      </c>
    </row>
    <row r="133" spans="1:5" ht="25.5" outlineLevel="1">
      <c r="A133" s="11" t="s">
        <v>114</v>
      </c>
      <c r="B133" s="12" t="s">
        <v>131</v>
      </c>
      <c r="C133" s="1" t="s">
        <v>132</v>
      </c>
      <c r="D133" s="1" t="s">
        <v>125</v>
      </c>
      <c r="E133" s="23">
        <v>10</v>
      </c>
    </row>
    <row r="134" spans="1:5" ht="25.5" outlineLevel="1">
      <c r="A134" s="11" t="s">
        <v>24</v>
      </c>
      <c r="B134" s="12" t="s">
        <v>131</v>
      </c>
      <c r="C134" s="1" t="s">
        <v>25</v>
      </c>
      <c r="D134" s="1"/>
      <c r="E134" s="23">
        <f>E135</f>
        <v>2208.5</v>
      </c>
    </row>
    <row r="135" spans="1:5" ht="25.5" outlineLevel="1">
      <c r="A135" s="11" t="s">
        <v>114</v>
      </c>
      <c r="B135" s="12" t="s">
        <v>131</v>
      </c>
      <c r="C135" s="1" t="s">
        <v>25</v>
      </c>
      <c r="D135" s="1" t="s">
        <v>125</v>
      </c>
      <c r="E135" s="23">
        <v>2208.5</v>
      </c>
    </row>
    <row r="136" spans="1:5" ht="12.75" outlineLevel="1">
      <c r="A136" s="78" t="s">
        <v>118</v>
      </c>
      <c r="B136" s="79" t="s">
        <v>119</v>
      </c>
      <c r="C136" s="5"/>
      <c r="D136" s="5"/>
      <c r="E136" s="25">
        <f>E137+E140+E143</f>
        <v>16036.3</v>
      </c>
    </row>
    <row r="137" spans="1:5" ht="12.75" outlineLevel="1">
      <c r="A137" s="53" t="s">
        <v>120</v>
      </c>
      <c r="B137" s="51" t="s">
        <v>121</v>
      </c>
      <c r="C137" s="2"/>
      <c r="D137" s="2"/>
      <c r="E137" s="52">
        <f>E138</f>
        <v>13913.4</v>
      </c>
    </row>
    <row r="138" spans="1:5" ht="25.5" outlineLevel="1">
      <c r="A138" s="11" t="s">
        <v>122</v>
      </c>
      <c r="B138" s="12" t="s">
        <v>121</v>
      </c>
      <c r="C138" s="1" t="s">
        <v>123</v>
      </c>
      <c r="D138" s="1"/>
      <c r="E138" s="22">
        <f>E139</f>
        <v>13913.4</v>
      </c>
    </row>
    <row r="139" spans="1:5" ht="38.25" outlineLevel="1">
      <c r="A139" s="11" t="s">
        <v>124</v>
      </c>
      <c r="B139" s="12" t="s">
        <v>121</v>
      </c>
      <c r="C139" s="1" t="s">
        <v>123</v>
      </c>
      <c r="D139" s="1" t="s">
        <v>125</v>
      </c>
      <c r="E139" s="22">
        <v>13913.4</v>
      </c>
    </row>
    <row r="140" spans="1:5" ht="25.5" outlineLevel="1">
      <c r="A140" s="53" t="s">
        <v>126</v>
      </c>
      <c r="B140" s="51" t="s">
        <v>127</v>
      </c>
      <c r="C140" s="2"/>
      <c r="D140" s="2"/>
      <c r="E140" s="52">
        <f>E141</f>
        <v>1575.4</v>
      </c>
    </row>
    <row r="141" spans="1:5" ht="25.5" outlineLevel="1">
      <c r="A141" s="11" t="s">
        <v>122</v>
      </c>
      <c r="B141" s="12" t="s">
        <v>127</v>
      </c>
      <c r="C141" s="1" t="s">
        <v>123</v>
      </c>
      <c r="D141" s="1"/>
      <c r="E141" s="22">
        <f>E142</f>
        <v>1575.4</v>
      </c>
    </row>
    <row r="142" spans="1:5" ht="25.5" outlineLevel="1">
      <c r="A142" s="11" t="s">
        <v>114</v>
      </c>
      <c r="B142" s="12" t="s">
        <v>127</v>
      </c>
      <c r="C142" s="1" t="s">
        <v>123</v>
      </c>
      <c r="D142" s="1" t="s">
        <v>125</v>
      </c>
      <c r="E142" s="22">
        <v>1575.4</v>
      </c>
    </row>
    <row r="143" spans="1:5" ht="30.75" customHeight="1" outlineLevel="1">
      <c r="A143" s="53" t="s">
        <v>137</v>
      </c>
      <c r="B143" s="51" t="s">
        <v>134</v>
      </c>
      <c r="C143" s="2"/>
      <c r="D143" s="2"/>
      <c r="E143" s="52">
        <f>E144</f>
        <v>547.5</v>
      </c>
    </row>
    <row r="144" spans="1:5" ht="25.5" outlineLevel="1">
      <c r="A144" s="11" t="s">
        <v>122</v>
      </c>
      <c r="B144" s="12" t="s">
        <v>134</v>
      </c>
      <c r="C144" s="1" t="s">
        <v>123</v>
      </c>
      <c r="D144" s="1"/>
      <c r="E144" s="22">
        <f>E145</f>
        <v>547.5</v>
      </c>
    </row>
    <row r="145" spans="1:5" ht="25.5" outlineLevel="1">
      <c r="A145" s="11" t="s">
        <v>136</v>
      </c>
      <c r="B145" s="12" t="s">
        <v>134</v>
      </c>
      <c r="C145" s="1" t="s">
        <v>123</v>
      </c>
      <c r="D145" s="1" t="s">
        <v>125</v>
      </c>
      <c r="E145" s="22">
        <v>547.5</v>
      </c>
    </row>
    <row r="146" spans="1:5" ht="12.75" outlineLevel="1">
      <c r="A146" s="56" t="s">
        <v>138</v>
      </c>
      <c r="B146" s="69">
        <v>62</v>
      </c>
      <c r="C146" s="57"/>
      <c r="D146" s="57"/>
      <c r="E146" s="58">
        <f>E147</f>
        <v>6828.44</v>
      </c>
    </row>
    <row r="147" spans="1:5" ht="12.75" outlineLevel="1">
      <c r="A147" s="71" t="s">
        <v>139</v>
      </c>
      <c r="B147" s="72" t="s">
        <v>135</v>
      </c>
      <c r="C147" s="73"/>
      <c r="D147" s="73"/>
      <c r="E147" s="74">
        <f>E150+E152+E154+E156+E158+E160+E163+E166+E169+E172+E175+E181+E184+E178+E148</f>
        <v>6828.44</v>
      </c>
    </row>
    <row r="148" spans="1:9" s="87" customFormat="1" ht="12.75" outlineLevel="1">
      <c r="A148" s="53" t="s">
        <v>140</v>
      </c>
      <c r="B148" s="12" t="s">
        <v>192</v>
      </c>
      <c r="C148" s="53"/>
      <c r="D148" s="53"/>
      <c r="E148" s="88">
        <f>E149</f>
        <v>326.2</v>
      </c>
      <c r="F148" s="84"/>
      <c r="G148" s="85"/>
      <c r="H148" s="84"/>
      <c r="I148" s="86"/>
    </row>
    <row r="149" spans="1:9" s="87" customFormat="1" ht="12.75" outlineLevel="1">
      <c r="A149" s="11" t="s">
        <v>193</v>
      </c>
      <c r="B149" s="12" t="s">
        <v>192</v>
      </c>
      <c r="C149" s="1" t="s">
        <v>142</v>
      </c>
      <c r="D149" s="1" t="s">
        <v>125</v>
      </c>
      <c r="E149" s="22">
        <v>326.2</v>
      </c>
      <c r="F149" s="84"/>
      <c r="G149" s="85"/>
      <c r="H149" s="84"/>
      <c r="I149" s="86"/>
    </row>
    <row r="150" spans="1:5" ht="12.75" outlineLevel="1">
      <c r="A150" s="53" t="s">
        <v>140</v>
      </c>
      <c r="B150" s="51" t="s">
        <v>141</v>
      </c>
      <c r="C150" s="2" t="s">
        <v>142</v>
      </c>
      <c r="D150" s="2"/>
      <c r="E150" s="52">
        <f>E151</f>
        <v>52.2</v>
      </c>
    </row>
    <row r="151" spans="1:5" ht="12.75" outlineLevel="1">
      <c r="A151" s="11" t="s">
        <v>143</v>
      </c>
      <c r="B151" s="12" t="s">
        <v>141</v>
      </c>
      <c r="C151" s="1" t="s">
        <v>142</v>
      </c>
      <c r="D151" s="1" t="s">
        <v>125</v>
      </c>
      <c r="E151" s="22">
        <v>52.2</v>
      </c>
    </row>
    <row r="152" spans="1:5" ht="12.75" outlineLevel="1">
      <c r="A152" s="53" t="s">
        <v>140</v>
      </c>
      <c r="B152" s="51" t="s">
        <v>144</v>
      </c>
      <c r="C152" s="2" t="s">
        <v>142</v>
      </c>
      <c r="D152" s="2"/>
      <c r="E152" s="52">
        <f>E153</f>
        <v>137.5</v>
      </c>
    </row>
    <row r="153" spans="1:5" ht="12.75" outlineLevel="1">
      <c r="A153" s="11" t="s">
        <v>145</v>
      </c>
      <c r="B153" s="12" t="s">
        <v>144</v>
      </c>
      <c r="C153" s="1" t="s">
        <v>142</v>
      </c>
      <c r="D153" s="1" t="s">
        <v>125</v>
      </c>
      <c r="E153" s="22">
        <v>137.5</v>
      </c>
    </row>
    <row r="154" spans="1:5" ht="12.75" outlineLevel="1">
      <c r="A154" s="53" t="s">
        <v>140</v>
      </c>
      <c r="B154" s="51" t="s">
        <v>146</v>
      </c>
      <c r="C154" s="2" t="s">
        <v>142</v>
      </c>
      <c r="D154" s="2"/>
      <c r="E154" s="52">
        <f>E155</f>
        <v>33.88</v>
      </c>
    </row>
    <row r="155" spans="1:5" ht="25.5" outlineLevel="1">
      <c r="A155" s="11" t="s">
        <v>147</v>
      </c>
      <c r="B155" s="12" t="s">
        <v>146</v>
      </c>
      <c r="C155" s="1" t="s">
        <v>142</v>
      </c>
      <c r="D155" s="1" t="s">
        <v>125</v>
      </c>
      <c r="E155" s="22">
        <v>33.88</v>
      </c>
    </row>
    <row r="156" spans="1:5" ht="12.75" outlineLevel="1">
      <c r="A156" s="53" t="s">
        <v>140</v>
      </c>
      <c r="B156" s="51" t="s">
        <v>148</v>
      </c>
      <c r="C156" s="2" t="s">
        <v>142</v>
      </c>
      <c r="D156" s="2"/>
      <c r="E156" s="52">
        <f>E157</f>
        <v>105.8</v>
      </c>
    </row>
    <row r="157" spans="1:5" ht="12.75" outlineLevel="1">
      <c r="A157" s="11" t="s">
        <v>149</v>
      </c>
      <c r="B157" s="12" t="s">
        <v>148</v>
      </c>
      <c r="C157" s="1" t="s">
        <v>142</v>
      </c>
      <c r="D157" s="1" t="s">
        <v>125</v>
      </c>
      <c r="E157" s="22">
        <v>105.8</v>
      </c>
    </row>
    <row r="158" spans="1:5" ht="12.75" outlineLevel="1">
      <c r="A158" s="53" t="s">
        <v>140</v>
      </c>
      <c r="B158" s="51" t="s">
        <v>150</v>
      </c>
      <c r="C158" s="2" t="s">
        <v>142</v>
      </c>
      <c r="D158" s="2"/>
      <c r="E158" s="52">
        <f>E159</f>
        <v>101.66</v>
      </c>
    </row>
    <row r="159" spans="1:5" ht="12.75" outlineLevel="1">
      <c r="A159" s="11" t="s">
        <v>151</v>
      </c>
      <c r="B159" s="12" t="s">
        <v>150</v>
      </c>
      <c r="C159" s="1" t="s">
        <v>142</v>
      </c>
      <c r="D159" s="1" t="s">
        <v>125</v>
      </c>
      <c r="E159" s="22">
        <v>101.66</v>
      </c>
    </row>
    <row r="160" spans="1:5" ht="12.75" outlineLevel="1">
      <c r="A160" s="53" t="s">
        <v>152</v>
      </c>
      <c r="B160" s="51" t="s">
        <v>153</v>
      </c>
      <c r="C160" s="2"/>
      <c r="D160" s="2"/>
      <c r="E160" s="52">
        <v>900</v>
      </c>
    </row>
    <row r="161" spans="1:5" ht="12.75" outlineLevel="1">
      <c r="A161" s="11" t="s">
        <v>154</v>
      </c>
      <c r="B161" s="12" t="s">
        <v>153</v>
      </c>
      <c r="C161" s="1" t="s">
        <v>155</v>
      </c>
      <c r="D161" s="1"/>
      <c r="E161" s="22">
        <v>900</v>
      </c>
    </row>
    <row r="162" spans="1:5" ht="12.75" outlineLevel="1">
      <c r="A162" s="11" t="s">
        <v>156</v>
      </c>
      <c r="B162" s="12" t="s">
        <v>153</v>
      </c>
      <c r="C162" s="1" t="s">
        <v>155</v>
      </c>
      <c r="D162" s="1" t="s">
        <v>157</v>
      </c>
      <c r="E162" s="22">
        <v>900</v>
      </c>
    </row>
    <row r="163" spans="1:5" ht="25.5" outlineLevel="1">
      <c r="A163" s="53" t="s">
        <v>158</v>
      </c>
      <c r="B163" s="51" t="s">
        <v>159</v>
      </c>
      <c r="C163" s="2"/>
      <c r="D163" s="2"/>
      <c r="E163" s="52">
        <f>E164</f>
        <v>600</v>
      </c>
    </row>
    <row r="164" spans="1:5" ht="25.5" outlineLevel="1">
      <c r="A164" s="11" t="s">
        <v>24</v>
      </c>
      <c r="B164" s="12" t="s">
        <v>159</v>
      </c>
      <c r="C164" s="1" t="s">
        <v>25</v>
      </c>
      <c r="D164" s="1"/>
      <c r="E164" s="22">
        <f>E165</f>
        <v>600</v>
      </c>
    </row>
    <row r="165" spans="1:5" ht="12.75" outlineLevel="1">
      <c r="A165" s="11" t="s">
        <v>160</v>
      </c>
      <c r="B165" s="12" t="s">
        <v>159</v>
      </c>
      <c r="C165" s="1" t="s">
        <v>25</v>
      </c>
      <c r="D165" s="1" t="s">
        <v>161</v>
      </c>
      <c r="E165" s="22">
        <v>600</v>
      </c>
    </row>
    <row r="166" spans="1:5" ht="12.75" outlineLevel="1">
      <c r="A166" s="53" t="s">
        <v>162</v>
      </c>
      <c r="B166" s="51" t="s">
        <v>163</v>
      </c>
      <c r="C166" s="2"/>
      <c r="D166" s="2"/>
      <c r="E166" s="52">
        <v>150</v>
      </c>
    </row>
    <row r="167" spans="1:5" ht="12.75" outlineLevel="1">
      <c r="A167" s="11" t="s">
        <v>164</v>
      </c>
      <c r="B167" s="12" t="s">
        <v>163</v>
      </c>
      <c r="C167" s="1" t="s">
        <v>165</v>
      </c>
      <c r="D167" s="1"/>
      <c r="E167" s="22">
        <v>150</v>
      </c>
    </row>
    <row r="168" spans="1:5" ht="12.75" outlineLevel="1">
      <c r="A168" s="11" t="s">
        <v>160</v>
      </c>
      <c r="B168" s="12" t="s">
        <v>163</v>
      </c>
      <c r="C168" s="1" t="s">
        <v>165</v>
      </c>
      <c r="D168" s="1" t="s">
        <v>161</v>
      </c>
      <c r="E168" s="22">
        <v>150</v>
      </c>
    </row>
    <row r="169" spans="1:5" ht="12.75" outlineLevel="1">
      <c r="A169" s="53" t="s">
        <v>166</v>
      </c>
      <c r="B169" s="51" t="s">
        <v>167</v>
      </c>
      <c r="C169" s="2"/>
      <c r="D169" s="2"/>
      <c r="E169" s="52">
        <f>E170</f>
        <v>1500</v>
      </c>
    </row>
    <row r="170" spans="1:5" ht="25.5" outlineLevel="1">
      <c r="A170" s="11" t="s">
        <v>24</v>
      </c>
      <c r="B170" s="12" t="s">
        <v>167</v>
      </c>
      <c r="C170" s="1" t="s">
        <v>25</v>
      </c>
      <c r="D170" s="1"/>
      <c r="E170" s="22">
        <f>E171</f>
        <v>1500</v>
      </c>
    </row>
    <row r="171" spans="1:5" ht="12.75" outlineLevel="1">
      <c r="A171" s="11" t="s">
        <v>160</v>
      </c>
      <c r="B171" s="12" t="s">
        <v>167</v>
      </c>
      <c r="C171" s="1" t="s">
        <v>25</v>
      </c>
      <c r="D171" s="1" t="s">
        <v>161</v>
      </c>
      <c r="E171" s="22">
        <v>1500</v>
      </c>
    </row>
    <row r="172" spans="1:5" ht="38.25" outlineLevel="1">
      <c r="A172" s="53" t="s">
        <v>168</v>
      </c>
      <c r="B172" s="51" t="s">
        <v>169</v>
      </c>
      <c r="C172" s="2"/>
      <c r="D172" s="2"/>
      <c r="E172" s="52">
        <v>100</v>
      </c>
    </row>
    <row r="173" spans="1:5" ht="12.75" outlineLevel="1">
      <c r="A173" s="11" t="s">
        <v>170</v>
      </c>
      <c r="B173" s="12" t="s">
        <v>169</v>
      </c>
      <c r="C173" s="1" t="s">
        <v>171</v>
      </c>
      <c r="D173" s="1"/>
      <c r="E173" s="22">
        <v>100</v>
      </c>
    </row>
    <row r="174" spans="1:5" ht="12.75" outlineLevel="1">
      <c r="A174" s="11" t="s">
        <v>160</v>
      </c>
      <c r="B174" s="12" t="s">
        <v>169</v>
      </c>
      <c r="C174" s="1" t="s">
        <v>171</v>
      </c>
      <c r="D174" s="1" t="s">
        <v>161</v>
      </c>
      <c r="E174" s="22">
        <v>100</v>
      </c>
    </row>
    <row r="175" spans="1:5" ht="12.75" outlineLevel="1">
      <c r="A175" s="53" t="s">
        <v>172</v>
      </c>
      <c r="B175" s="51" t="s">
        <v>173</v>
      </c>
      <c r="C175" s="2"/>
      <c r="D175" s="2"/>
      <c r="E175" s="52">
        <v>100</v>
      </c>
    </row>
    <row r="176" spans="1:5" ht="25.5" outlineLevel="1">
      <c r="A176" s="11" t="s">
        <v>24</v>
      </c>
      <c r="B176" s="12" t="s">
        <v>173</v>
      </c>
      <c r="C176" s="1" t="s">
        <v>25</v>
      </c>
      <c r="D176" s="1"/>
      <c r="E176" s="22">
        <v>100</v>
      </c>
    </row>
    <row r="177" spans="1:5" ht="12.75" outlineLevel="1">
      <c r="A177" s="11" t="s">
        <v>160</v>
      </c>
      <c r="B177" s="12" t="s">
        <v>173</v>
      </c>
      <c r="C177" s="1" t="s">
        <v>25</v>
      </c>
      <c r="D177" s="1" t="s">
        <v>161</v>
      </c>
      <c r="E177" s="22">
        <v>100</v>
      </c>
    </row>
    <row r="178" spans="1:5" ht="25.5" outlineLevel="1">
      <c r="A178" s="53" t="s">
        <v>182</v>
      </c>
      <c r="B178" s="51" t="s">
        <v>179</v>
      </c>
      <c r="C178" s="2"/>
      <c r="D178" s="2"/>
      <c r="E178" s="52">
        <f>E179</f>
        <v>1500</v>
      </c>
    </row>
    <row r="179" spans="1:5" ht="12.75" outlineLevel="1">
      <c r="A179" s="11" t="s">
        <v>183</v>
      </c>
      <c r="B179" s="12" t="s">
        <v>179</v>
      </c>
      <c r="C179" s="1" t="s">
        <v>180</v>
      </c>
      <c r="D179" s="1"/>
      <c r="E179" s="22">
        <f>E180</f>
        <v>1500</v>
      </c>
    </row>
    <row r="180" spans="1:5" ht="12.75" outlineLevel="1">
      <c r="A180" s="11" t="s">
        <v>184</v>
      </c>
      <c r="B180" s="12" t="s">
        <v>179</v>
      </c>
      <c r="C180" s="1" t="s">
        <v>180</v>
      </c>
      <c r="D180" s="1" t="s">
        <v>181</v>
      </c>
      <c r="E180" s="22">
        <v>1500</v>
      </c>
    </row>
    <row r="181" spans="1:5" ht="25.5" outlineLevel="1">
      <c r="A181" s="53" t="s">
        <v>174</v>
      </c>
      <c r="B181" s="51" t="s">
        <v>175</v>
      </c>
      <c r="C181" s="2"/>
      <c r="D181" s="2"/>
      <c r="E181" s="52">
        <v>85</v>
      </c>
    </row>
    <row r="182" spans="1:5" ht="25.5" outlineLevel="1">
      <c r="A182" s="11" t="s">
        <v>24</v>
      </c>
      <c r="B182" s="12" t="s">
        <v>175</v>
      </c>
      <c r="C182" s="1" t="s">
        <v>25</v>
      </c>
      <c r="D182" s="1"/>
      <c r="E182" s="22">
        <v>85</v>
      </c>
    </row>
    <row r="183" spans="1:5" ht="12.75" outlineLevel="1">
      <c r="A183" s="21" t="s">
        <v>160</v>
      </c>
      <c r="B183" s="12" t="s">
        <v>175</v>
      </c>
      <c r="C183" s="1" t="s">
        <v>25</v>
      </c>
      <c r="D183" s="1" t="s">
        <v>161</v>
      </c>
      <c r="E183" s="22">
        <v>85</v>
      </c>
    </row>
    <row r="184" spans="1:5" ht="25.5" outlineLevel="1">
      <c r="A184" s="53" t="s">
        <v>176</v>
      </c>
      <c r="B184" s="51" t="s">
        <v>177</v>
      </c>
      <c r="C184" s="2"/>
      <c r="D184" s="2"/>
      <c r="E184" s="52">
        <f>E185</f>
        <v>1136.2</v>
      </c>
    </row>
    <row r="185" spans="1:5" ht="25.5" outlineLevel="1">
      <c r="A185" s="11" t="s">
        <v>122</v>
      </c>
      <c r="B185" s="12" t="s">
        <v>177</v>
      </c>
      <c r="C185" s="1" t="s">
        <v>123</v>
      </c>
      <c r="D185" s="1" t="s">
        <v>178</v>
      </c>
      <c r="E185" s="22">
        <v>1136.2</v>
      </c>
    </row>
    <row r="186" spans="1:5" ht="25.5" outlineLevel="1">
      <c r="A186" s="11" t="s">
        <v>24</v>
      </c>
      <c r="B186" s="12" t="s">
        <v>177</v>
      </c>
      <c r="C186" s="1" t="s">
        <v>25</v>
      </c>
      <c r="D186" s="1" t="s">
        <v>178</v>
      </c>
      <c r="E186" s="22">
        <v>0</v>
      </c>
    </row>
    <row r="187" spans="1:9" ht="42.75" customHeight="1">
      <c r="A187" s="46" t="s">
        <v>3</v>
      </c>
      <c r="B187" s="24"/>
      <c r="C187" s="24"/>
      <c r="D187" s="24"/>
      <c r="E187" s="34">
        <f>E12+E124+E146</f>
        <v>178208.54000000004</v>
      </c>
      <c r="F187" s="30"/>
      <c r="G187" s="31"/>
      <c r="H187" s="30"/>
      <c r="I187" s="36"/>
    </row>
    <row r="188" spans="1:9" ht="15.75" customHeight="1">
      <c r="A188" s="47"/>
      <c r="B188" s="26"/>
      <c r="C188" s="27"/>
      <c r="D188" s="27"/>
      <c r="E188" s="28"/>
      <c r="F188" s="38"/>
      <c r="G188" s="39"/>
      <c r="H188" s="38"/>
      <c r="I188" s="38"/>
    </row>
    <row r="189" spans="1:9" ht="12.75" customHeight="1">
      <c r="A189" s="47"/>
      <c r="B189" s="26"/>
      <c r="C189" s="27"/>
      <c r="D189" s="27"/>
      <c r="E189" s="28"/>
      <c r="F189" s="30"/>
      <c r="G189" s="31"/>
      <c r="H189" s="30"/>
      <c r="I189" s="40"/>
    </row>
    <row r="190" spans="1:9" ht="12.75" customHeight="1">
      <c r="A190" s="45"/>
      <c r="C190" s="35"/>
      <c r="D190" s="29"/>
      <c r="E190" s="30"/>
      <c r="F190" s="30"/>
      <c r="G190" s="31"/>
      <c r="H190" s="30"/>
      <c r="I190" s="40"/>
    </row>
    <row r="191" spans="1:9" ht="12.75" customHeight="1">
      <c r="A191" s="45"/>
      <c r="C191" s="37"/>
      <c r="D191" s="32"/>
      <c r="E191" s="38"/>
      <c r="F191" s="30"/>
      <c r="G191" s="31"/>
      <c r="H191" s="30"/>
      <c r="I191" s="40"/>
    </row>
    <row r="192" spans="3:9" ht="12.75" customHeight="1">
      <c r="C192" s="35"/>
      <c r="D192" s="33"/>
      <c r="E192" s="30"/>
      <c r="F192" s="30"/>
      <c r="G192" s="31"/>
      <c r="H192" s="30"/>
      <c r="I192" s="40"/>
    </row>
    <row r="193" spans="3:9" ht="12.75" customHeight="1">
      <c r="C193" s="35"/>
      <c r="D193" s="33"/>
      <c r="E193" s="30"/>
      <c r="F193" s="30"/>
      <c r="G193" s="31"/>
      <c r="H193" s="30"/>
      <c r="I193" s="40"/>
    </row>
    <row r="194" spans="3:9" ht="12.75" customHeight="1">
      <c r="C194" s="35"/>
      <c r="D194" s="33"/>
      <c r="E194" s="30"/>
      <c r="F194" s="30"/>
      <c r="G194" s="31"/>
      <c r="H194" s="30"/>
      <c r="I194" s="40"/>
    </row>
    <row r="195" spans="3:9" ht="12.75" customHeight="1">
      <c r="C195" s="35"/>
      <c r="D195" s="33"/>
      <c r="E195" s="30"/>
      <c r="F195" s="30"/>
      <c r="G195" s="31"/>
      <c r="H195" s="30"/>
      <c r="I195" s="40"/>
    </row>
    <row r="196" spans="3:9" ht="12.75" customHeight="1">
      <c r="C196" s="35"/>
      <c r="D196" s="33"/>
      <c r="E196" s="30"/>
      <c r="F196" s="38"/>
      <c r="G196" s="38"/>
      <c r="H196" s="38"/>
      <c r="I196" s="41"/>
    </row>
    <row r="197" spans="3:9" ht="12.75" customHeight="1">
      <c r="C197" s="35"/>
      <c r="D197" s="33"/>
      <c r="E197" s="30"/>
      <c r="F197" s="30"/>
      <c r="G197" s="31"/>
      <c r="H197" s="30"/>
      <c r="I197" s="40"/>
    </row>
    <row r="198" spans="3:9" ht="12.75" customHeight="1">
      <c r="C198" s="35"/>
      <c r="D198" s="33"/>
      <c r="E198" s="30"/>
      <c r="F198" s="30"/>
      <c r="G198" s="31"/>
      <c r="H198" s="30"/>
      <c r="I198" s="40"/>
    </row>
    <row r="199" spans="3:9" ht="12.75" customHeight="1">
      <c r="C199" s="37"/>
      <c r="D199" s="32"/>
      <c r="E199" s="38"/>
      <c r="F199" s="30"/>
      <c r="G199" s="31"/>
      <c r="H199" s="30"/>
      <c r="I199" s="40"/>
    </row>
    <row r="200" spans="3:9" ht="12.75" customHeight="1">
      <c r="C200" s="35"/>
      <c r="D200" s="33"/>
      <c r="E200" s="30"/>
      <c r="F200" s="38"/>
      <c r="G200" s="38"/>
      <c r="H200" s="38"/>
      <c r="I200" s="41"/>
    </row>
    <row r="201" spans="3:9" ht="12.75" customHeight="1">
      <c r="C201" s="35"/>
      <c r="D201" s="33"/>
      <c r="E201" s="30"/>
      <c r="F201" s="30"/>
      <c r="G201" s="31"/>
      <c r="H201" s="30"/>
      <c r="I201" s="40"/>
    </row>
    <row r="202" spans="3:9" ht="12.75" customHeight="1">
      <c r="C202" s="35"/>
      <c r="D202" s="33"/>
      <c r="E202" s="30"/>
      <c r="F202" s="30"/>
      <c r="G202" s="31"/>
      <c r="H202" s="30"/>
      <c r="I202" s="40"/>
    </row>
    <row r="203" spans="3:9" ht="12.75" customHeight="1">
      <c r="C203" s="37"/>
      <c r="D203" s="32"/>
      <c r="E203" s="38"/>
      <c r="F203" s="30"/>
      <c r="G203" s="31"/>
      <c r="H203" s="30"/>
      <c r="I203" s="40"/>
    </row>
    <row r="204" spans="3:9" ht="12.75" customHeight="1">
      <c r="C204" s="35"/>
      <c r="D204" s="33"/>
      <c r="E204" s="30"/>
      <c r="F204" s="30"/>
      <c r="G204" s="31"/>
      <c r="H204" s="30"/>
      <c r="I204" s="40"/>
    </row>
    <row r="205" spans="3:9" ht="12.75" customHeight="1">
      <c r="C205" s="35"/>
      <c r="D205" s="33"/>
      <c r="E205" s="30"/>
      <c r="F205" s="30"/>
      <c r="G205" s="31"/>
      <c r="H205" s="30"/>
      <c r="I205" s="40"/>
    </row>
    <row r="206" spans="3:9" ht="12.75" customHeight="1">
      <c r="C206" s="35"/>
      <c r="D206" s="33"/>
      <c r="E206" s="30"/>
      <c r="F206" s="30"/>
      <c r="G206" s="31"/>
      <c r="H206" s="30"/>
      <c r="I206" s="40"/>
    </row>
    <row r="207" spans="1:9" s="15" customFormat="1" ht="12.75" customHeight="1">
      <c r="A207" s="48"/>
      <c r="B207" s="8"/>
      <c r="C207" s="35"/>
      <c r="D207" s="33"/>
      <c r="E207" s="30"/>
      <c r="F207" s="38"/>
      <c r="G207" s="39"/>
      <c r="H207" s="38"/>
      <c r="I207" s="41"/>
    </row>
    <row r="208" spans="3:9" ht="12.75" customHeight="1">
      <c r="C208" s="35"/>
      <c r="D208" s="33"/>
      <c r="E208" s="30"/>
      <c r="F208" s="30"/>
      <c r="G208" s="31"/>
      <c r="H208" s="30"/>
      <c r="I208" s="40"/>
    </row>
    <row r="209" spans="3:9" ht="12.75" customHeight="1">
      <c r="C209" s="35"/>
      <c r="D209" s="33"/>
      <c r="E209" s="30"/>
      <c r="F209" s="30"/>
      <c r="G209" s="31"/>
      <c r="H209" s="30"/>
      <c r="I209" s="40"/>
    </row>
    <row r="210" spans="1:9" ht="12.75" customHeight="1">
      <c r="A210" s="49"/>
      <c r="B210" s="15"/>
      <c r="C210" s="37"/>
      <c r="D210" s="32"/>
      <c r="E210" s="38"/>
      <c r="F210" s="30"/>
      <c r="G210" s="31"/>
      <c r="H210" s="30"/>
      <c r="I210" s="40"/>
    </row>
    <row r="211" spans="1:9" s="15" customFormat="1" ht="12.75" customHeight="1">
      <c r="A211" s="48"/>
      <c r="B211" s="8"/>
      <c r="C211" s="35"/>
      <c r="D211" s="33"/>
      <c r="E211" s="30"/>
      <c r="F211" s="38"/>
      <c r="G211" s="38"/>
      <c r="H211" s="38"/>
      <c r="I211" s="41"/>
    </row>
    <row r="212" spans="3:9" ht="12.75" customHeight="1">
      <c r="C212" s="35"/>
      <c r="D212" s="33"/>
      <c r="E212" s="30"/>
      <c r="F212" s="30"/>
      <c r="G212" s="31"/>
      <c r="H212" s="30"/>
      <c r="I212" s="40"/>
    </row>
    <row r="213" spans="1:9" s="15" customFormat="1" ht="12.75" customHeight="1">
      <c r="A213" s="48"/>
      <c r="B213" s="8"/>
      <c r="C213" s="35"/>
      <c r="D213" s="33"/>
      <c r="E213" s="30"/>
      <c r="F213" s="38"/>
      <c r="G213" s="39"/>
      <c r="H213" s="38"/>
      <c r="I213" s="41"/>
    </row>
    <row r="214" spans="1:9" ht="12.75" customHeight="1">
      <c r="A214" s="49"/>
      <c r="B214" s="15"/>
      <c r="C214" s="37"/>
      <c r="D214" s="32"/>
      <c r="E214" s="38"/>
      <c r="F214" s="30"/>
      <c r="G214" s="31"/>
      <c r="H214" s="30"/>
      <c r="I214" s="40"/>
    </row>
    <row r="215" spans="3:9" ht="12.75" customHeight="1">
      <c r="C215" s="35"/>
      <c r="D215" s="33"/>
      <c r="E215" s="30"/>
      <c r="F215" s="30"/>
      <c r="G215" s="31"/>
      <c r="H215" s="30"/>
      <c r="I215" s="40"/>
    </row>
    <row r="216" spans="1:9" ht="12.75" customHeight="1">
      <c r="A216" s="49"/>
      <c r="B216" s="15"/>
      <c r="C216" s="37"/>
      <c r="D216" s="32"/>
      <c r="E216" s="38"/>
      <c r="F216" s="30"/>
      <c r="G216" s="31"/>
      <c r="H216" s="30"/>
      <c r="I216" s="40"/>
    </row>
    <row r="217" spans="3:9" ht="12.75" customHeight="1">
      <c r="C217" s="35"/>
      <c r="D217" s="33"/>
      <c r="E217" s="30"/>
      <c r="F217" s="30"/>
      <c r="G217" s="31"/>
      <c r="H217" s="30"/>
      <c r="I217" s="40"/>
    </row>
    <row r="218" spans="1:9" s="15" customFormat="1" ht="12.75" customHeight="1">
      <c r="A218" s="48"/>
      <c r="B218" s="8"/>
      <c r="C218" s="35"/>
      <c r="D218" s="33"/>
      <c r="E218" s="30"/>
      <c r="F218" s="38"/>
      <c r="G218" s="39"/>
      <c r="H218" s="38"/>
      <c r="I218" s="41"/>
    </row>
    <row r="219" spans="3:9" ht="12.75" customHeight="1">
      <c r="C219" s="35"/>
      <c r="D219" s="33"/>
      <c r="E219" s="30"/>
      <c r="F219" s="30"/>
      <c r="G219" s="31"/>
      <c r="H219" s="30"/>
      <c r="I219" s="40"/>
    </row>
    <row r="220" spans="3:9" ht="12.75" customHeight="1">
      <c r="C220" s="35"/>
      <c r="D220" s="33"/>
      <c r="E220" s="30"/>
      <c r="F220" s="30"/>
      <c r="G220" s="31"/>
      <c r="H220" s="30"/>
      <c r="I220" s="40"/>
    </row>
    <row r="221" spans="1:9" s="15" customFormat="1" ht="12.75" customHeight="1">
      <c r="A221" s="49"/>
      <c r="C221" s="37"/>
      <c r="D221" s="32"/>
      <c r="E221" s="38"/>
      <c r="F221" s="38"/>
      <c r="G221" s="39"/>
      <c r="H221" s="38"/>
      <c r="I221" s="41"/>
    </row>
    <row r="222" spans="3:9" ht="12.75" customHeight="1">
      <c r="C222" s="35"/>
      <c r="D222" s="33"/>
      <c r="E222" s="30"/>
      <c r="F222" s="30"/>
      <c r="G222" s="31"/>
      <c r="H222" s="30"/>
      <c r="I222" s="40"/>
    </row>
    <row r="223" spans="3:9" ht="12.75" customHeight="1">
      <c r="C223" s="35"/>
      <c r="D223" s="33"/>
      <c r="E223" s="30"/>
      <c r="F223" s="30"/>
      <c r="G223" s="31"/>
      <c r="H223" s="30"/>
      <c r="I223" s="40"/>
    </row>
    <row r="224" spans="1:9" ht="12.75" customHeight="1">
      <c r="A224" s="49"/>
      <c r="B224" s="15"/>
      <c r="C224" s="37"/>
      <c r="D224" s="32"/>
      <c r="E224" s="38"/>
      <c r="F224" s="30"/>
      <c r="G224" s="31"/>
      <c r="H224" s="30"/>
      <c r="I224" s="40"/>
    </row>
    <row r="225" spans="3:9" ht="12.75" customHeight="1">
      <c r="C225" s="35"/>
      <c r="D225" s="33"/>
      <c r="E225" s="30"/>
      <c r="F225" s="30"/>
      <c r="G225" s="31"/>
      <c r="H225" s="30"/>
      <c r="I225" s="40"/>
    </row>
    <row r="226" spans="3:9" ht="12.75" customHeight="1">
      <c r="C226" s="35"/>
      <c r="D226" s="33"/>
      <c r="E226" s="30"/>
      <c r="F226" s="30"/>
      <c r="G226" s="31"/>
      <c r="H226" s="30"/>
      <c r="I226" s="40"/>
    </row>
    <row r="227" spans="1:9" s="15" customFormat="1" ht="12.75" customHeight="1">
      <c r="A227" s="48"/>
      <c r="B227" s="8"/>
      <c r="C227" s="35"/>
      <c r="D227" s="33"/>
      <c r="E227" s="29"/>
      <c r="F227" s="38"/>
      <c r="G227" s="39"/>
      <c r="H227" s="38"/>
      <c r="I227" s="41"/>
    </row>
    <row r="228" spans="3:9" ht="12.75" customHeight="1">
      <c r="C228" s="35"/>
      <c r="D228" s="33"/>
      <c r="E228" s="29"/>
      <c r="F228" s="30"/>
      <c r="G228" s="31"/>
      <c r="H228" s="30"/>
      <c r="I228" s="40"/>
    </row>
    <row r="229" spans="1:9" s="15" customFormat="1" ht="12.75" customHeight="1">
      <c r="A229" s="48"/>
      <c r="B229" s="8"/>
      <c r="C229" s="35"/>
      <c r="D229" s="33"/>
      <c r="E229" s="29"/>
      <c r="F229" s="42"/>
      <c r="G229" s="42"/>
      <c r="H229" s="42"/>
      <c r="I229" s="41"/>
    </row>
    <row r="230" spans="1:9" ht="12.75" customHeight="1">
      <c r="A230" s="49"/>
      <c r="B230" s="15"/>
      <c r="C230" s="37"/>
      <c r="D230" s="32"/>
      <c r="E230" s="42"/>
      <c r="F230" s="30"/>
      <c r="G230" s="31"/>
      <c r="H230" s="30"/>
      <c r="I230" s="40"/>
    </row>
    <row r="231" spans="3:9" ht="12.75" customHeight="1">
      <c r="C231" s="35"/>
      <c r="D231" s="33"/>
      <c r="E231" s="29"/>
      <c r="F231" s="30"/>
      <c r="G231" s="31"/>
      <c r="H231" s="30"/>
      <c r="I231" s="40"/>
    </row>
    <row r="232" spans="1:9" s="15" customFormat="1" ht="12.75" customHeight="1">
      <c r="A232" s="49"/>
      <c r="C232" s="37"/>
      <c r="D232" s="32"/>
      <c r="E232" s="42"/>
      <c r="F232" s="38"/>
      <c r="G232" s="39"/>
      <c r="H232" s="38"/>
      <c r="I232" s="41"/>
    </row>
    <row r="233" spans="3:9" ht="12.75" customHeight="1">
      <c r="C233" s="35"/>
      <c r="D233" s="33"/>
      <c r="E233" s="29"/>
      <c r="F233" s="30"/>
      <c r="G233" s="31"/>
      <c r="H233" s="30"/>
      <c r="I233" s="40"/>
    </row>
    <row r="234" spans="3:5" ht="24.75" customHeight="1">
      <c r="C234" s="35"/>
      <c r="D234" s="33"/>
      <c r="E234" s="29"/>
    </row>
    <row r="235" spans="1:5" ht="13.5" customHeight="1">
      <c r="A235" s="49"/>
      <c r="B235" s="15"/>
      <c r="C235" s="37"/>
      <c r="D235" s="32"/>
      <c r="E235" s="42"/>
    </row>
    <row r="236" spans="3:5" ht="13.5" customHeight="1">
      <c r="C236" s="35"/>
      <c r="D236" s="33"/>
      <c r="E236" s="29"/>
    </row>
    <row r="237" spans="3:4" ht="12.75" customHeight="1">
      <c r="C237" s="16"/>
      <c r="D237" s="33"/>
    </row>
    <row r="238" spans="3:5" ht="12.75" customHeight="1">
      <c r="C238" s="16"/>
      <c r="D238" s="33"/>
      <c r="E238" s="50">
        <f>SUBTOTAL(9,E11:E128)</f>
        <v>959504.1399999999</v>
      </c>
    </row>
    <row r="239" spans="3:4" ht="12.75" customHeight="1">
      <c r="C239" s="16"/>
      <c r="D239" s="33"/>
    </row>
    <row r="240" spans="3:4" ht="12.75" customHeight="1">
      <c r="C240" s="16"/>
      <c r="D240" s="17"/>
    </row>
    <row r="241" ht="12.75" customHeight="1">
      <c r="D241" s="17"/>
    </row>
    <row r="242" ht="12.75" customHeight="1">
      <c r="D242" s="17"/>
    </row>
    <row r="243" ht="12.75" customHeight="1">
      <c r="D243" s="17"/>
    </row>
    <row r="244" ht="12.75" customHeight="1">
      <c r="D244" s="17"/>
    </row>
    <row r="245" ht="12.75" customHeight="1">
      <c r="D245" s="17"/>
    </row>
    <row r="246" ht="12.75" customHeight="1">
      <c r="D246" s="17"/>
    </row>
    <row r="247" ht="12.75" customHeight="1">
      <c r="D247" s="17"/>
    </row>
    <row r="248" ht="12.75" customHeight="1">
      <c r="D248" s="17"/>
    </row>
    <row r="249" ht="12.75" customHeight="1">
      <c r="D249" s="17"/>
    </row>
    <row r="250" ht="12.75" customHeight="1">
      <c r="D250" s="16"/>
    </row>
    <row r="251" ht="12.75" customHeight="1">
      <c r="D251" s="16"/>
    </row>
    <row r="252" ht="12.75" customHeight="1">
      <c r="D252" s="16"/>
    </row>
    <row r="253" ht="12.75" customHeight="1">
      <c r="D253" s="16"/>
    </row>
    <row r="254" ht="12.75" customHeight="1">
      <c r="D254" s="16"/>
    </row>
    <row r="255" ht="12.75" customHeight="1">
      <c r="D255" s="16"/>
    </row>
    <row r="256" ht="12.75" customHeight="1">
      <c r="D256" s="16"/>
    </row>
  </sheetData>
  <sheetProtection/>
  <autoFilter ref="D9:D236"/>
  <mergeCells count="14">
    <mergeCell ref="D1:E1"/>
    <mergeCell ref="D3:E3"/>
    <mergeCell ref="D2:E2"/>
    <mergeCell ref="A5:G5"/>
    <mergeCell ref="D4:E4"/>
    <mergeCell ref="E9:E10"/>
    <mergeCell ref="A9:A10"/>
    <mergeCell ref="D9:D10"/>
    <mergeCell ref="B9:B10"/>
    <mergeCell ref="C9:C10"/>
    <mergeCell ref="A6:G6"/>
    <mergeCell ref="A7:E7"/>
    <mergeCell ref="F7:G7"/>
    <mergeCell ref="A8:G8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2014-10-09T14:02:48Z</cp:lastPrinted>
  <dcterms:created xsi:type="dcterms:W3CDTF">2002-03-11T10:22:12Z</dcterms:created>
  <dcterms:modified xsi:type="dcterms:W3CDTF">2014-12-27T08:08:17Z</dcterms:modified>
  <cp:category/>
  <cp:version/>
  <cp:contentType/>
  <cp:contentStatus/>
</cp:coreProperties>
</file>