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<sst xmlns="http://schemas.openxmlformats.org/spreadsheetml/2006/main" count="75" uniqueCount="74">
  <si>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</si>
  <si>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</si>
  <si>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</si>
  <si>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</si>
  <si>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</si>
  <si>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</si>
  <si>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</si>
  <si>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</si>
  <si>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</si>
  <si>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</si>
  <si>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</si>
  <si>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</si>
  <si>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</si>
  <si>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</si>
  <si>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</si>
  <si>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</si>
  <si>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</si>
  <si>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</si>
  <si>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</si>
  <si>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</si>
  <si>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</si>
  <si>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Приложение  2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</si>
  <si>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</si>
  <si>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</si>
  <si>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</si>
  <si>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</si>
  <si>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</si>
  <si>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</si>
  <si>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</si>
  <si>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</si>
  <si>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</si>
  <si>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</si>
  <si>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</si>
  <si>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ВСЕГО ДОХОДОВ</t>
  </si>
  <si>
    <t>1 14 06014 10 0000 430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</si>
  <si>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</si>
  <si>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</si>
  <si>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</si>
  <si>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</si>
  <si>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</si>
  <si>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</si>
  <si>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</si>
  <si>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Субвенции бюджетам поселений на выполнение передаваемых полномочий  субъектов РФ (административная комиссия0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</si>
  <si>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</si>
  <si>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2 02 03015 10 0000 151</t>
  </si>
  <si>
    <t>2 02 04 014 10 0000 151</t>
  </si>
  <si>
    <t>2 02 03024 10 0000 151</t>
  </si>
  <si>
    <t>2 02 010010 010 0000 000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</si>
  <si>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</si>
  <si>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 xml:space="preserve">  №  от .09.2012 года</t>
  </si>
  <si>
    <t>% исполнения  к годовому уточненному плану</t>
  </si>
  <si>
    <t>1 17 01050 10 0000 180</t>
  </si>
  <si>
    <t>1 11 0905 10 0000 120</t>
  </si>
  <si>
    <t>1 11 0000 00 0000 000</t>
  </si>
  <si>
    <t>1 16 33050 10 0000 1400</t>
  </si>
  <si>
    <t>на 2013 год</t>
  </si>
  <si>
    <t>Уточненный  план на 2013 год (тыс.руб.)</t>
  </si>
  <si>
    <t>Исполнение за 2013года (тыс.руб.)</t>
  </si>
  <si>
    <t>Доходы от продажиматериальных и нематериальных активов</t>
  </si>
  <si>
    <t>Штрафы, санкции, возмещения ущерба</t>
  </si>
  <si>
    <t>Дотации бюджетам  поселений на выравнивание бюджетной обеспеченности</t>
  </si>
  <si>
    <t>2 02 02999 00 0000 000</t>
  </si>
  <si>
    <t>Прочие субсидии бюджетам поселений</t>
  </si>
  <si>
    <t>2 02 04999 00 0000 000</t>
  </si>
  <si>
    <t>Прочие межбюджетные трансферты, передаваемые бюджетам поселений</t>
  </si>
  <si>
    <t>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</si>
  <si>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</si>
  <si>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2 02 02077 10 0000 151</t>
  </si>
  <si>
    <t>Субсидии бюджетам поселений для реализации инвестиционных проектов по строительству</t>
  </si>
  <si>
    <t>2 02 02089 10 0000 151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</si>
  <si>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</si>
  <si>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2 19 05000 10 0000 151</t>
  </si>
  <si>
    <t>Возврат остатков субсидий, субвенций и иных  межбюджетных трансфертов, имеющих целевое назначение, прошлых лет из бюджетов поселений</t>
  </si>
  <si>
    <t xml:space="preserve">  к решению № 4 от 26.02.2014г. Совета депутатов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</si>
</sst>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80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center" wrapText="1"/>
    </xf>
    <xf numFmtId="180" fontId="3" fillId="0" borderId="1" xfId="0" applyNumberFormat="1" applyFont="1" applyBorder="1" applyAlignment="1">
      <alignment horizontal="center" vertical="distributed" wrapText="1"/>
    </xf>
    <xf numFmtId="0" fontId="6" fillId="0" borderId="1" xfId="0" applyFont="1" applyBorder="1" applyAlignment="1">
      <alignment vertical="center" wrapText="1"/>
    </xf>
    <xf numFmtId="180" fontId="1" fillId="0" borderId="1" xfId="0" applyNumberFormat="1" applyFont="1" applyBorder="1" applyAlignment="1">
      <alignment horizontal="center" vertical="distributed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180" fontId="9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190" fontId="0" fillId="0" borderId="1" xfId="0" applyNumberFormat="1" applyBorder="1" applyAlignment="1">
      <alignment/>
    </xf>
    <xf numFmtId="180" fontId="1" fillId="0" borderId="1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/>
    </xf>
    <xf numFmtId="49" fontId="9" fillId="0" borderId="2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80" fontId="3" fillId="0" borderId="2" xfId="0" applyNumberFormat="1" applyFont="1" applyBorder="1" applyAlignment="1">
      <alignment horizontal="center" vertical="center" wrapText="1"/>
    </xf>
    <xf numFmtId="180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75" zoomScaleNormal="75" workbookViewId="0" topLeftCell="A1">
      <selection activeCell="G11" sqref="G11"/>
    </sheetView>
  </sheetViews>
  <sheetFormatPr defaultColWidth="9.140625" defaultRowHeight="12.75"/>
  <cols>
    <col min="1" max="1" width="25.7109375" style="0" customWidth="1"/>
    <col min="2" max="2" width="46.28125" style="0" customWidth="1"/>
    <col min="3" max="3" width="10.7109375" style="0" customWidth="1"/>
    <col min="5" max="5" width="7.28125" style="0" customWidth="1"/>
  </cols>
  <sheetData>
    <row r="1" spans="2:3" ht="14.25" customHeight="1">
      <c r="B1" s="39" t="s">
        <v>21</v>
      </c>
      <c r="C1" s="39"/>
    </row>
    <row r="2" spans="2:3" ht="10.5" customHeight="1">
      <c r="B2" s="40" t="s">
        <v>73</v>
      </c>
      <c r="C2" s="40"/>
    </row>
    <row r="3" ht="12.75">
      <c r="C3" s="1" t="s">
        <v>22</v>
      </c>
    </row>
    <row r="4" ht="0" customHeight="1" hidden="1">
      <c r="C4" s="1" t="s">
        <v>49</v>
      </c>
    </row>
    <row r="5" spans="1:3" ht="15.75">
      <c r="A5" s="35" t="s">
        <v>13</v>
      </c>
      <c r="B5" s="35"/>
      <c r="C5" s="35"/>
    </row>
    <row r="6" spans="1:3" ht="15.75">
      <c r="A6" s="35" t="s">
        <v>23</v>
      </c>
      <c r="B6" s="35"/>
      <c r="C6" s="35"/>
    </row>
    <row r="7" spans="1:3" ht="15.75">
      <c r="A7" s="35" t="s">
        <v>55</v>
      </c>
      <c r="B7" s="35"/>
      <c r="C7" s="35"/>
    </row>
    <row r="8" spans="1:5" ht="30.75" customHeight="1">
      <c r="A8" s="36" t="s">
        <v>0</v>
      </c>
      <c r="B8" s="38" t="s">
        <v>14</v>
      </c>
      <c r="C8" s="36" t="s">
        <v>56</v>
      </c>
      <c r="D8" s="31" t="s">
        <v>57</v>
      </c>
      <c r="E8" s="33" t="s">
        <v>50</v>
      </c>
    </row>
    <row r="9" spans="1:5" ht="9.75" customHeight="1">
      <c r="A9" s="37"/>
      <c r="B9" s="38"/>
      <c r="C9" s="37"/>
      <c r="D9" s="32"/>
      <c r="E9" s="34"/>
    </row>
    <row r="10" spans="1:5" ht="12.75">
      <c r="A10" s="2">
        <v>1</v>
      </c>
      <c r="B10" s="2">
        <v>2</v>
      </c>
      <c r="C10" s="2">
        <v>3</v>
      </c>
      <c r="D10" s="27">
        <v>4</v>
      </c>
      <c r="E10" s="26">
        <v>5</v>
      </c>
    </row>
    <row r="11" spans="1:5" ht="12.75">
      <c r="A11" s="3" t="s">
        <v>41</v>
      </c>
      <c r="B11" s="3" t="s">
        <v>40</v>
      </c>
      <c r="C11" s="4">
        <f>C12+C14+C16+C20+C25+C28</f>
        <v>73644.9</v>
      </c>
      <c r="D11" s="4">
        <f>D12+D14+D16+D20+D25+D28+D27</f>
        <v>68110.59999999999</v>
      </c>
      <c r="E11" s="28">
        <f>D11/C11*100</f>
        <v>92.48515511596865</v>
      </c>
    </row>
    <row r="12" spans="1:5" ht="12.75">
      <c r="A12" s="5" t="s">
        <v>1</v>
      </c>
      <c r="B12" s="6" t="s">
        <v>9</v>
      </c>
      <c r="C12" s="4">
        <f>C13</f>
        <v>17201.8</v>
      </c>
      <c r="D12" s="4">
        <f>D13</f>
        <v>16720</v>
      </c>
      <c r="E12" s="28">
        <f aca="true" t="shared" si="0" ref="E12:E42">D12/C12*100</f>
        <v>97.1991303235708</v>
      </c>
    </row>
    <row r="13" spans="1:5" ht="17.25" customHeight="1">
      <c r="A13" s="5" t="s">
        <v>2</v>
      </c>
      <c r="B13" s="7" t="s">
        <v>10</v>
      </c>
      <c r="C13" s="8">
        <v>17201.8</v>
      </c>
      <c r="D13" s="26">
        <v>16720</v>
      </c>
      <c r="E13" s="28">
        <f t="shared" si="0"/>
        <v>97.1991303235708</v>
      </c>
    </row>
    <row r="14" spans="1:5" ht="22.5" customHeight="1">
      <c r="A14" s="5" t="s">
        <v>3</v>
      </c>
      <c r="B14" s="6" t="s">
        <v>11</v>
      </c>
      <c r="C14" s="4">
        <f>SUM(C15:C15)</f>
        <v>1.5</v>
      </c>
      <c r="D14" s="4">
        <f>SUM(D15:D15)</f>
        <v>7.9</v>
      </c>
      <c r="E14" s="28">
        <f t="shared" si="0"/>
        <v>526.6666666666666</v>
      </c>
    </row>
    <row r="15" spans="1:5" ht="18.75" customHeight="1">
      <c r="A15" s="5" t="s">
        <v>4</v>
      </c>
      <c r="B15" s="7" t="s">
        <v>5</v>
      </c>
      <c r="C15" s="8">
        <v>1.5</v>
      </c>
      <c r="D15" s="26">
        <v>7.9</v>
      </c>
      <c r="E15" s="28">
        <f t="shared" si="0"/>
        <v>526.6666666666666</v>
      </c>
    </row>
    <row r="16" spans="1:5" ht="18.75" customHeight="1">
      <c r="A16" s="9" t="s">
        <v>24</v>
      </c>
      <c r="B16" s="10" t="s">
        <v>25</v>
      </c>
      <c r="C16" s="11">
        <f>C17+C18+C19</f>
        <v>35886.7</v>
      </c>
      <c r="D16" s="11">
        <f>D17+D18+D19</f>
        <v>28937.6</v>
      </c>
      <c r="E16" s="28">
        <f t="shared" si="0"/>
        <v>80.63600163849003</v>
      </c>
    </row>
    <row r="17" spans="1:5" ht="18.75" customHeight="1">
      <c r="A17" s="9" t="s">
        <v>26</v>
      </c>
      <c r="B17" s="12" t="s">
        <v>27</v>
      </c>
      <c r="C17" s="13">
        <v>1195.7</v>
      </c>
      <c r="D17" s="29">
        <v>1496.1</v>
      </c>
      <c r="E17" s="28">
        <f t="shared" si="0"/>
        <v>125.12335870201554</v>
      </c>
    </row>
    <row r="18" spans="1:5" ht="18.75" customHeight="1">
      <c r="A18" s="9" t="s">
        <v>28</v>
      </c>
      <c r="B18" s="12" t="s">
        <v>29</v>
      </c>
      <c r="C18" s="13">
        <v>26000</v>
      </c>
      <c r="D18" s="29">
        <v>19145.9</v>
      </c>
      <c r="E18" s="28">
        <f t="shared" si="0"/>
        <v>73.63807692307694</v>
      </c>
    </row>
    <row r="19" spans="1:5" ht="18.75" customHeight="1">
      <c r="A19" s="9" t="s">
        <v>31</v>
      </c>
      <c r="B19" s="14" t="s">
        <v>30</v>
      </c>
      <c r="C19" s="13">
        <v>8691</v>
      </c>
      <c r="D19" s="29">
        <v>8295.6</v>
      </c>
      <c r="E19" s="28">
        <f t="shared" si="0"/>
        <v>95.45046599930963</v>
      </c>
    </row>
    <row r="20" spans="1:5" ht="37.5" customHeight="1">
      <c r="A20" s="5" t="s">
        <v>15</v>
      </c>
      <c r="B20" s="15" t="s">
        <v>12</v>
      </c>
      <c r="C20" s="4">
        <f>C21+C22+C23</f>
        <v>9400</v>
      </c>
      <c r="D20" s="4">
        <f>D21+D22+D23</f>
        <v>9521.4</v>
      </c>
      <c r="E20" s="28">
        <f t="shared" si="0"/>
        <v>101.29148936170212</v>
      </c>
    </row>
    <row r="21" spans="1:5" ht="21" customHeight="1">
      <c r="A21" s="9" t="s">
        <v>18</v>
      </c>
      <c r="B21" s="16" t="s">
        <v>19</v>
      </c>
      <c r="C21" s="8">
        <v>5000</v>
      </c>
      <c r="D21" s="26">
        <v>4516.5</v>
      </c>
      <c r="E21" s="28">
        <f t="shared" si="0"/>
        <v>90.33</v>
      </c>
    </row>
    <row r="22" spans="1:5" ht="30" customHeight="1">
      <c r="A22" s="9" t="s">
        <v>32</v>
      </c>
      <c r="B22" s="16" t="s">
        <v>20</v>
      </c>
      <c r="C22" s="8">
        <v>2700</v>
      </c>
      <c r="D22" s="26">
        <v>2792.9</v>
      </c>
      <c r="E22" s="28">
        <f t="shared" si="0"/>
        <v>103.44074074074075</v>
      </c>
    </row>
    <row r="23" spans="1:5" ht="20.25" customHeight="1">
      <c r="A23" s="17" t="s">
        <v>53</v>
      </c>
      <c r="B23" s="10" t="s">
        <v>37</v>
      </c>
      <c r="C23" s="4">
        <f>C24</f>
        <v>1700</v>
      </c>
      <c r="D23" s="4">
        <f>D24</f>
        <v>2212</v>
      </c>
      <c r="E23" s="28">
        <f t="shared" si="0"/>
        <v>130.11764705882354</v>
      </c>
    </row>
    <row r="24" spans="1:5" ht="18" customHeight="1">
      <c r="A24" s="9" t="s">
        <v>52</v>
      </c>
      <c r="B24" s="5" t="s">
        <v>36</v>
      </c>
      <c r="C24" s="8">
        <v>1700</v>
      </c>
      <c r="D24" s="30">
        <v>2212</v>
      </c>
      <c r="E24" s="28">
        <f t="shared" si="0"/>
        <v>130.11764705882354</v>
      </c>
    </row>
    <row r="25" spans="1:5" ht="28.5" customHeight="1">
      <c r="A25" s="5" t="s">
        <v>16</v>
      </c>
      <c r="B25" s="15" t="s">
        <v>17</v>
      </c>
      <c r="C25" s="4">
        <f>C26</f>
        <v>11000</v>
      </c>
      <c r="D25" s="4">
        <f>D26</f>
        <v>12826</v>
      </c>
      <c r="E25" s="28">
        <f t="shared" si="0"/>
        <v>116.6</v>
      </c>
    </row>
    <row r="26" spans="1:5" ht="25.5">
      <c r="A26" s="5" t="s">
        <v>34</v>
      </c>
      <c r="B26" s="18" t="s">
        <v>58</v>
      </c>
      <c r="C26" s="8">
        <v>11000</v>
      </c>
      <c r="D26" s="30">
        <v>12826</v>
      </c>
      <c r="E26" s="28">
        <f t="shared" si="0"/>
        <v>116.6</v>
      </c>
    </row>
    <row r="27" spans="1:5" ht="12.75">
      <c r="A27" s="5" t="s">
        <v>54</v>
      </c>
      <c r="B27" s="18" t="s">
        <v>59</v>
      </c>
      <c r="C27" s="8"/>
      <c r="D27" s="30">
        <v>138.2</v>
      </c>
      <c r="E27" s="28"/>
    </row>
    <row r="28" spans="1:5" ht="21.75" customHeight="1">
      <c r="A28" s="6" t="s">
        <v>6</v>
      </c>
      <c r="B28" s="19" t="s">
        <v>38</v>
      </c>
      <c r="C28" s="4">
        <f>C30+C29</f>
        <v>154.9</v>
      </c>
      <c r="D28" s="4">
        <f>D30+D29</f>
        <v>-40.5</v>
      </c>
      <c r="E28" s="28">
        <f t="shared" si="0"/>
        <v>-26.14590058102001</v>
      </c>
    </row>
    <row r="29" spans="1:5" ht="22.5" customHeight="1">
      <c r="A29" s="5" t="s">
        <v>51</v>
      </c>
      <c r="B29" s="18" t="s">
        <v>39</v>
      </c>
      <c r="C29" s="4"/>
      <c r="D29" s="8">
        <v>-468.4</v>
      </c>
      <c r="E29" s="28"/>
    </row>
    <row r="30" spans="1:5" ht="43.5" customHeight="1">
      <c r="A30" s="5" t="s">
        <v>35</v>
      </c>
      <c r="B30" s="18" t="s">
        <v>39</v>
      </c>
      <c r="C30" s="8">
        <v>154.9</v>
      </c>
      <c r="D30" s="26">
        <v>427.9</v>
      </c>
      <c r="E30" s="28">
        <f t="shared" si="0"/>
        <v>276.24273724983857</v>
      </c>
    </row>
    <row r="31" spans="1:5" ht="21.75" customHeight="1">
      <c r="A31" s="6" t="s">
        <v>7</v>
      </c>
      <c r="B31" s="6" t="s">
        <v>8</v>
      </c>
      <c r="C31" s="4">
        <f>C32+C33+C34+C35+C36+C37+C38+C39+C40</f>
        <v>142646.8</v>
      </c>
      <c r="D31" s="4">
        <f>D32+D33+D34+D35+D36+D37+D38+D39+D40+D41</f>
        <v>142571</v>
      </c>
      <c r="E31" s="28">
        <f t="shared" si="0"/>
        <v>99.94686175925433</v>
      </c>
    </row>
    <row r="32" spans="1:5" ht="26.25" customHeight="1">
      <c r="A32" s="5" t="s">
        <v>47</v>
      </c>
      <c r="B32" s="18" t="s">
        <v>60</v>
      </c>
      <c r="C32" s="8">
        <v>12222.8</v>
      </c>
      <c r="D32" s="26">
        <v>12222.8</v>
      </c>
      <c r="E32" s="28">
        <f t="shared" si="0"/>
        <v>100</v>
      </c>
    </row>
    <row r="33" spans="1:5" ht="33" customHeight="1">
      <c r="A33" s="5" t="s">
        <v>61</v>
      </c>
      <c r="B33" s="5" t="s">
        <v>62</v>
      </c>
      <c r="C33" s="8">
        <v>10767.7</v>
      </c>
      <c r="D33" s="8">
        <v>10767.7</v>
      </c>
      <c r="E33" s="28">
        <f t="shared" si="0"/>
        <v>100</v>
      </c>
    </row>
    <row r="34" spans="1:5" ht="40.5" customHeight="1">
      <c r="A34" s="5" t="s">
        <v>63</v>
      </c>
      <c r="B34" s="18" t="s">
        <v>64</v>
      </c>
      <c r="C34" s="8">
        <v>490</v>
      </c>
      <c r="D34" s="8">
        <v>490</v>
      </c>
      <c r="E34" s="28">
        <f t="shared" si="0"/>
        <v>100</v>
      </c>
    </row>
    <row r="35" spans="1:5" ht="62.25" customHeight="1">
      <c r="A35" s="5" t="s">
        <v>44</v>
      </c>
      <c r="B35" s="25" t="s">
        <v>48</v>
      </c>
      <c r="C35" s="8">
        <v>1095.8</v>
      </c>
      <c r="D35" s="8">
        <v>1095.8</v>
      </c>
      <c r="E35" s="28">
        <f t="shared" si="0"/>
        <v>100</v>
      </c>
    </row>
    <row r="36" spans="1:5" ht="68.25" customHeight="1">
      <c r="A36" s="24" t="s">
        <v>45</v>
      </c>
      <c r="B36" s="20" t="s">
        <v>43</v>
      </c>
      <c r="C36" s="8">
        <v>143.5</v>
      </c>
      <c r="D36" s="8">
        <v>143.5</v>
      </c>
      <c r="E36" s="28">
        <f t="shared" si="0"/>
        <v>100</v>
      </c>
    </row>
    <row r="37" spans="1:5" ht="69.75" customHeight="1">
      <c r="A37" s="5" t="s">
        <v>46</v>
      </c>
      <c r="B37" s="20" t="s">
        <v>42</v>
      </c>
      <c r="C37" s="8">
        <v>274.2</v>
      </c>
      <c r="D37" s="8">
        <v>274.2</v>
      </c>
      <c r="E37" s="28">
        <f t="shared" si="0"/>
        <v>100</v>
      </c>
    </row>
    <row r="38" spans="1:5" ht="68.25" customHeight="1">
      <c r="A38" s="5" t="s">
        <v>65</v>
      </c>
      <c r="B38" s="20" t="s">
        <v>66</v>
      </c>
      <c r="C38" s="8">
        <v>52762.8</v>
      </c>
      <c r="D38" s="8">
        <v>52762.8</v>
      </c>
      <c r="E38" s="28">
        <f t="shared" si="0"/>
        <v>100</v>
      </c>
    </row>
    <row r="39" spans="1:5" ht="48" customHeight="1">
      <c r="A39" s="5" t="s">
        <v>67</v>
      </c>
      <c r="B39" s="20" t="s">
        <v>68</v>
      </c>
      <c r="C39" s="8">
        <v>22177.3</v>
      </c>
      <c r="D39" s="30">
        <v>22177.3</v>
      </c>
      <c r="E39" s="28">
        <f t="shared" si="0"/>
        <v>100</v>
      </c>
    </row>
    <row r="40" spans="1:5" ht="73.5" customHeight="1">
      <c r="A40" s="5" t="s">
        <v>69</v>
      </c>
      <c r="B40" s="20" t="s">
        <v>70</v>
      </c>
      <c r="C40" s="8">
        <v>42712.7</v>
      </c>
      <c r="D40" s="8">
        <v>42712.7</v>
      </c>
      <c r="E40" s="28">
        <f t="shared" si="0"/>
        <v>100</v>
      </c>
    </row>
    <row r="41" spans="1:5" ht="73.5" customHeight="1">
      <c r="A41" s="5" t="s">
        <v>71</v>
      </c>
      <c r="B41" s="20" t="s">
        <v>72</v>
      </c>
      <c r="C41" s="8"/>
      <c r="D41" s="8">
        <v>-75.8</v>
      </c>
      <c r="E41" s="28"/>
    </row>
    <row r="42" spans="1:5" ht="12.75">
      <c r="A42" s="21"/>
      <c r="B42" s="22" t="s">
        <v>33</v>
      </c>
      <c r="C42" s="23">
        <f>C11+C31</f>
        <v>216291.69999999998</v>
      </c>
      <c r="D42" s="23">
        <f>D11+D31</f>
        <v>210681.59999999998</v>
      </c>
      <c r="E42" s="28">
        <f t="shared" si="0"/>
        <v>97.40623426603979</v>
      </c>
    </row>
  </sheetData>
  <mergeCells count="10">
    <mergeCell ref="B1:C1"/>
    <mergeCell ref="B2:C2"/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2014-02-27T12:39:45Z</cp:lastPrinted>
  <dcterms:created xsi:type="dcterms:W3CDTF">1996-10-08T23:32:33Z</dcterms:created>
  <dcterms:modified xsi:type="dcterms:W3CDTF">2014-02-27T12:49:04Z</dcterms:modified>
  <cp:category/>
  <cp:version/>
  <cp:contentType/>
  <cp:contentStatus/>
</cp:coreProperties>
</file>