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08" windowWidth="12060" windowHeight="9816" activeTab="0"/>
  </bookViews>
  <sheets>
    <sheet name="Сиверская" sheetId="1" r:id="rId1"/>
    <sheet name="Сиверская 1" sheetId="2" r:id="rId2"/>
  </sheets>
  <definedNames>
    <definedName name="_xlnm.Print_Area" localSheetId="1">'Сиверская 1'!$A$1:$J$20</definedName>
  </definedNames>
  <calcPr fullCalcOnLoad="1"/>
</workbook>
</file>

<file path=xl/sharedStrings.xml><?xml version="1.0" encoding="utf-8"?>
<sst xmlns="http://schemas.openxmlformats.org/spreadsheetml/2006/main" count="69" uniqueCount="39">
  <si>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</si>
  <si>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</si>
  <si>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</si>
  <si>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</si>
  <si>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</si>
  <si>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</si>
  <si>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</si>
  <si>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</si>
  <si>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</si>
  <si>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</si>
  <si>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</si>
  <si>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</si>
  <si>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</si>
  <si>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</si>
  <si>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ИТОГО</t>
  </si>
  <si>
    <t>Средства межбюджетных трансфертов</t>
  </si>
  <si>
    <t xml:space="preserve">х </t>
  </si>
  <si>
    <t>х</t>
  </si>
  <si>
    <t>Средства поселений</t>
  </si>
  <si>
    <t>Програмные расходы по муниципальным программам "Социально-экономическое развитие поселения", в т.ч. по подпрограммам: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</si>
  <si>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</si>
  <si>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</si>
  <si>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</si>
  <si>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</si>
  <si>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</si>
  <si>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</si>
  <si>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</si>
  <si>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</si>
  <si>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</si>
  <si>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</si>
  <si>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</si>
  <si>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</si>
  <si>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>Подпрограмма 7   Энергосбережение и повышение энергетической эффективности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</si>
  <si>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январь - март 2017 года</t>
  </si>
  <si>
    <t>ПЛАН на 2017 год (тыс. руб.)</t>
  </si>
  <si>
    <t>ФАКТ за 2017г. (тыс. руб)</t>
  </si>
  <si>
    <t>ФАКТ 2017</t>
  </si>
  <si>
    <t>ПЛАН 2017 год</t>
  </si>
  <si>
    <t>Исполнение бюджетных ассигнований на реализацию муниципальной программы МО "Сиверское городское  поселение Гатчинского муниципального района Ленинградской области" за 2017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</si>
</sst>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64" fontId="4" fillId="22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6" fontId="4" fillId="25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24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8" fillId="25" borderId="10" xfId="0" applyNumberFormat="1" applyFont="1" applyFill="1" applyBorder="1" applyAlignment="1">
      <alignment vertical="center" wrapText="1"/>
    </xf>
    <xf numFmtId="166" fontId="4" fillId="25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1" sqref="H11"/>
    </sheetView>
  </sheetViews>
  <sheetFormatPr defaultColWidth="9.140625" defaultRowHeight="12.75" outlineLevelRow="1"/>
  <cols>
    <col min="1" max="1" width="42.57421875" style="16" customWidth="1"/>
    <col min="2" max="2" width="11.8515625" style="16" customWidth="1"/>
    <col min="3" max="3" width="12.28125" style="16" customWidth="1"/>
    <col min="4" max="4" width="12.140625" style="16" customWidth="1"/>
    <col min="5" max="5" width="10.00390625" style="16" customWidth="1"/>
    <col min="6" max="6" width="10.57421875" style="16" customWidth="1"/>
    <col min="7" max="7" width="12.57421875" style="16" customWidth="1"/>
    <col min="8" max="8" width="10.57421875" style="16" customWidth="1"/>
    <col min="9" max="9" width="11.57421875" style="16" customWidth="1"/>
    <col min="10" max="10" width="9.7109375" style="16" customWidth="1"/>
    <col min="11" max="11" width="8.00390625" style="16" customWidth="1"/>
    <col min="12" max="12" width="9.140625" style="37" customWidth="1"/>
    <col min="13" max="13" width="11.421875" style="26" bestFit="1" customWidth="1"/>
    <col min="14" max="14" width="13.8515625" style="26" customWidth="1"/>
    <col min="15" max="16384" width="9.140625" style="26" customWidth="1"/>
  </cols>
  <sheetData>
    <row r="1" spans="1:12" ht="28.5" customHeigh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25" customHeight="1">
      <c r="A2" s="51" t="s">
        <v>1</v>
      </c>
      <c r="B2" s="50" t="s">
        <v>34</v>
      </c>
      <c r="C2" s="50"/>
      <c r="D2" s="50"/>
      <c r="E2" s="50"/>
      <c r="F2" s="50"/>
      <c r="G2" s="52" t="s">
        <v>35</v>
      </c>
      <c r="H2" s="53"/>
      <c r="I2" s="53"/>
      <c r="J2" s="53"/>
      <c r="K2" s="53"/>
      <c r="L2" s="55" t="s">
        <v>22</v>
      </c>
    </row>
    <row r="3" spans="1:12" ht="14.25" customHeight="1">
      <c r="A3" s="51"/>
      <c r="B3" s="54" t="s">
        <v>14</v>
      </c>
      <c r="C3" s="43" t="s">
        <v>8</v>
      </c>
      <c r="D3" s="44"/>
      <c r="E3" s="44"/>
      <c r="F3" s="45"/>
      <c r="G3" s="54" t="s">
        <v>14</v>
      </c>
      <c r="H3" s="46" t="s">
        <v>8</v>
      </c>
      <c r="I3" s="47"/>
      <c r="J3" s="47"/>
      <c r="K3" s="48"/>
      <c r="L3" s="55"/>
    </row>
    <row r="4" spans="1:12" ht="45" customHeight="1">
      <c r="A4" s="51"/>
      <c r="B4" s="54"/>
      <c r="C4" s="3" t="s">
        <v>25</v>
      </c>
      <c r="D4" s="3" t="s">
        <v>7</v>
      </c>
      <c r="E4" s="3" t="s">
        <v>20</v>
      </c>
      <c r="F4" s="3" t="s">
        <v>28</v>
      </c>
      <c r="G4" s="54"/>
      <c r="H4" s="3" t="s">
        <v>25</v>
      </c>
      <c r="I4" s="3" t="s">
        <v>7</v>
      </c>
      <c r="J4" s="3" t="s">
        <v>20</v>
      </c>
      <c r="K4" s="3" t="s">
        <v>28</v>
      </c>
      <c r="L4" s="55"/>
    </row>
    <row r="5" spans="1:12" ht="41.25" customHeight="1">
      <c r="A5" s="7" t="s">
        <v>23</v>
      </c>
      <c r="B5" s="34">
        <f aca="true" t="shared" si="0" ref="B5:K5">B6+B7+B8+B9+B10+B11+B12</f>
        <v>193252</v>
      </c>
      <c r="C5" s="34">
        <f t="shared" si="0"/>
        <v>84951.3</v>
      </c>
      <c r="D5" s="34">
        <f t="shared" si="0"/>
        <v>3260.9</v>
      </c>
      <c r="E5" s="34">
        <f t="shared" si="0"/>
        <v>100236.2</v>
      </c>
      <c r="F5" s="34">
        <f t="shared" si="0"/>
        <v>4803.6</v>
      </c>
      <c r="G5" s="34">
        <f t="shared" si="0"/>
        <v>17133.6</v>
      </c>
      <c r="H5" s="34">
        <f t="shared" si="0"/>
        <v>17133.6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5">
        <f aca="true" t="shared" si="1" ref="L5:L12">G5/B5*100</f>
        <v>8.86593670440668</v>
      </c>
    </row>
    <row r="6" spans="1:12" ht="48" customHeight="1">
      <c r="A6" s="8" t="s">
        <v>24</v>
      </c>
      <c r="B6" s="9">
        <f aca="true" t="shared" si="2" ref="B6:B12">C6+D6+E6+F6</f>
        <v>7810</v>
      </c>
      <c r="C6" s="9">
        <v>2110</v>
      </c>
      <c r="D6" s="9"/>
      <c r="E6" s="9">
        <v>5700</v>
      </c>
      <c r="F6" s="9"/>
      <c r="G6" s="9">
        <f aca="true" t="shared" si="3" ref="G6:G12">I6+J6+K6+H6</f>
        <v>0</v>
      </c>
      <c r="H6" s="9">
        <v>0</v>
      </c>
      <c r="I6" s="9"/>
      <c r="J6" s="9"/>
      <c r="K6" s="9">
        <v>0</v>
      </c>
      <c r="L6" s="36">
        <f t="shared" si="1"/>
        <v>0</v>
      </c>
    </row>
    <row r="7" spans="1:14" ht="24.75" customHeight="1">
      <c r="A7" s="8" t="s">
        <v>26</v>
      </c>
      <c r="B7" s="9">
        <f>C7</f>
        <v>420</v>
      </c>
      <c r="C7" s="39">
        <v>420</v>
      </c>
      <c r="D7" s="39"/>
      <c r="E7" s="39"/>
      <c r="F7" s="39"/>
      <c r="G7" s="9">
        <f t="shared" si="3"/>
        <v>0</v>
      </c>
      <c r="H7" s="39">
        <v>0</v>
      </c>
      <c r="I7" s="39"/>
      <c r="J7" s="39"/>
      <c r="K7" s="39"/>
      <c r="L7" s="40">
        <f t="shared" si="1"/>
        <v>0</v>
      </c>
      <c r="M7" s="31"/>
      <c r="N7" s="31"/>
    </row>
    <row r="8" spans="1:14" ht="36" customHeight="1">
      <c r="A8" s="8" t="s">
        <v>27</v>
      </c>
      <c r="B8" s="9">
        <f t="shared" si="2"/>
        <v>12064.9</v>
      </c>
      <c r="C8" s="39">
        <v>6000</v>
      </c>
      <c r="D8" s="39">
        <v>2000</v>
      </c>
      <c r="E8" s="39">
        <v>4064.9</v>
      </c>
      <c r="F8" s="39"/>
      <c r="G8" s="9">
        <f t="shared" si="3"/>
        <v>556.3</v>
      </c>
      <c r="H8" s="39">
        <v>556.3</v>
      </c>
      <c r="I8" s="39"/>
      <c r="J8" s="39">
        <v>0</v>
      </c>
      <c r="K8" s="39"/>
      <c r="L8" s="40">
        <f t="shared" si="1"/>
        <v>4.610896070419149</v>
      </c>
      <c r="M8" s="31"/>
      <c r="N8" s="31"/>
    </row>
    <row r="9" spans="1:14" ht="27.75" customHeight="1">
      <c r="A9" s="8" t="s">
        <v>29</v>
      </c>
      <c r="B9" s="9">
        <f t="shared" si="2"/>
        <v>56758.4</v>
      </c>
      <c r="C9" s="39">
        <v>41211.9</v>
      </c>
      <c r="D9" s="39">
        <v>1081</v>
      </c>
      <c r="E9" s="39">
        <v>9661.9</v>
      </c>
      <c r="F9" s="39">
        <v>4803.6</v>
      </c>
      <c r="G9" s="9">
        <f t="shared" si="3"/>
        <v>7974</v>
      </c>
      <c r="H9" s="39">
        <v>7974</v>
      </c>
      <c r="I9" s="39"/>
      <c r="J9" s="39"/>
      <c r="K9" s="39"/>
      <c r="L9" s="40">
        <f t="shared" si="1"/>
        <v>14.049021818796865</v>
      </c>
      <c r="M9" s="31"/>
      <c r="N9" s="31"/>
    </row>
    <row r="10" spans="1:14" s="32" customFormat="1" ht="30.75" customHeight="1">
      <c r="A10" s="8" t="s">
        <v>30</v>
      </c>
      <c r="B10" s="9">
        <f t="shared" si="2"/>
        <v>26868.800000000003</v>
      </c>
      <c r="C10" s="39">
        <v>21009.4</v>
      </c>
      <c r="D10" s="39">
        <v>50</v>
      </c>
      <c r="E10" s="39">
        <v>5809.4</v>
      </c>
      <c r="F10" s="39"/>
      <c r="G10" s="9">
        <f>H10+I10+J10+K10</f>
        <v>5795.9</v>
      </c>
      <c r="H10" s="39">
        <v>5795.9</v>
      </c>
      <c r="I10" s="39"/>
      <c r="J10" s="39"/>
      <c r="K10" s="39"/>
      <c r="L10" s="40">
        <f t="shared" si="1"/>
        <v>21.571115941165957</v>
      </c>
      <c r="M10" s="31"/>
      <c r="N10" s="31"/>
    </row>
    <row r="11" spans="1:14" ht="48" customHeight="1" outlineLevel="1">
      <c r="A11" s="8" t="s">
        <v>31</v>
      </c>
      <c r="B11" s="9">
        <f>C11+D11+E11+F11</f>
        <v>10329.9</v>
      </c>
      <c r="C11" s="39">
        <v>10200</v>
      </c>
      <c r="D11" s="39">
        <v>129.9</v>
      </c>
      <c r="E11" s="39">
        <v>0</v>
      </c>
      <c r="F11" s="39"/>
      <c r="G11" s="9">
        <f t="shared" si="3"/>
        <v>2807.4</v>
      </c>
      <c r="H11" s="39">
        <v>2807.4</v>
      </c>
      <c r="I11" s="39"/>
      <c r="J11" s="39"/>
      <c r="K11" s="39"/>
      <c r="L11" s="40">
        <f t="shared" si="1"/>
        <v>27.177417012749398</v>
      </c>
      <c r="M11" s="31"/>
      <c r="N11" s="31"/>
    </row>
    <row r="12" spans="1:13" ht="57" customHeight="1" outlineLevel="1">
      <c r="A12" s="8" t="s">
        <v>32</v>
      </c>
      <c r="B12" s="9">
        <f t="shared" si="2"/>
        <v>79000</v>
      </c>
      <c r="C12" s="9">
        <v>4000</v>
      </c>
      <c r="D12" s="9"/>
      <c r="E12" s="9">
        <v>75000</v>
      </c>
      <c r="F12" s="9"/>
      <c r="G12" s="9">
        <f t="shared" si="3"/>
        <v>0</v>
      </c>
      <c r="H12" s="9">
        <v>0</v>
      </c>
      <c r="I12" s="9"/>
      <c r="J12" s="9">
        <v>0</v>
      </c>
      <c r="K12" s="9"/>
      <c r="L12" s="36">
        <f t="shared" si="1"/>
        <v>0</v>
      </c>
      <c r="M12" s="33"/>
    </row>
    <row r="13" spans="1:11" ht="15" customHeight="1" outlineLevel="1">
      <c r="A13" s="38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2:11" ht="13.5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47.25" customHeight="1" outlineLevel="1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85.5" customHeight="1" outlineLevel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54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33" customHeight="1" outlineLevel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63.75" customHeight="1" outlineLevel="1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31.5" customHeight="1" outlineLevel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21.75" customHeight="1" outlineLevel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3.5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13.5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3.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3.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3.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3.5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3.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3.5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3.5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3.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3.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3.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3.5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3.5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3.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3.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3.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3.5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3.5">
      <c r="B44" s="20"/>
      <c r="C44" s="20"/>
      <c r="D44" s="20"/>
      <c r="E44" s="20"/>
      <c r="F44" s="20"/>
      <c r="G44" s="20"/>
      <c r="H44" s="20"/>
      <c r="I44" s="20"/>
      <c r="J44" s="20"/>
      <c r="K44" s="20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" sqref="F9"/>
    </sheetView>
  </sheetViews>
  <sheetFormatPr defaultColWidth="9.140625" defaultRowHeight="12.75" outlineLevelRow="1"/>
  <cols>
    <col min="1" max="1" width="52.7109375" style="16" customWidth="1"/>
    <col min="2" max="9" width="14.7109375" style="16" customWidth="1"/>
    <col min="10" max="10" width="12.421875" style="23" customWidth="1"/>
    <col min="11" max="16384" width="9.140625" style="16" customWidth="1"/>
  </cols>
  <sheetData>
    <row r="1" spans="1:10" ht="28.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 customHeight="1">
      <c r="A2" s="51"/>
      <c r="B2" s="51" t="s">
        <v>37</v>
      </c>
      <c r="C2" s="51"/>
      <c r="D2" s="51"/>
      <c r="E2" s="51"/>
      <c r="F2" s="46" t="s">
        <v>36</v>
      </c>
      <c r="G2" s="47"/>
      <c r="H2" s="47"/>
      <c r="I2" s="47"/>
      <c r="J2" s="59" t="s">
        <v>0</v>
      </c>
    </row>
    <row r="3" spans="1:10" ht="16.5" customHeight="1">
      <c r="A3" s="51"/>
      <c r="B3" s="58" t="s">
        <v>14</v>
      </c>
      <c r="C3" s="51" t="s">
        <v>8</v>
      </c>
      <c r="D3" s="51"/>
      <c r="E3" s="56" t="s">
        <v>9</v>
      </c>
      <c r="F3" s="58" t="s">
        <v>14</v>
      </c>
      <c r="G3" s="51" t="s">
        <v>8</v>
      </c>
      <c r="H3" s="51"/>
      <c r="I3" s="56" t="s">
        <v>9</v>
      </c>
      <c r="J3" s="59"/>
    </row>
    <row r="4" spans="1:10" ht="35.25" customHeight="1">
      <c r="A4" s="51"/>
      <c r="B4" s="58"/>
      <c r="C4" s="3" t="s">
        <v>18</v>
      </c>
      <c r="D4" s="3" t="s">
        <v>15</v>
      </c>
      <c r="E4" s="57"/>
      <c r="F4" s="58"/>
      <c r="G4" s="3" t="s">
        <v>18</v>
      </c>
      <c r="H4" s="3" t="s">
        <v>15</v>
      </c>
      <c r="I4" s="57"/>
      <c r="J4" s="59"/>
    </row>
    <row r="5" spans="1:10" s="17" customFormat="1" ht="19.5" customHeight="1">
      <c r="A5" s="5" t="s">
        <v>2</v>
      </c>
      <c r="B5" s="6">
        <f>B6+B7+B8</f>
        <v>202930.6</v>
      </c>
      <c r="C5" s="28">
        <f>SUM(C6:C8)</f>
        <v>202930.6</v>
      </c>
      <c r="D5" s="28" t="s">
        <v>16</v>
      </c>
      <c r="E5" s="6">
        <v>100</v>
      </c>
      <c r="F5" s="6">
        <f>F6+F7+F8</f>
        <v>108029.5</v>
      </c>
      <c r="G5" s="28" t="s">
        <v>16</v>
      </c>
      <c r="H5" s="28" t="s">
        <v>16</v>
      </c>
      <c r="I5" s="6">
        <v>100</v>
      </c>
      <c r="J5" s="15">
        <f aca="true" t="shared" si="0" ref="J5:J20">F5/B5*100</f>
        <v>53.234701912870705</v>
      </c>
    </row>
    <row r="6" spans="1:10" ht="19.5" customHeight="1">
      <c r="A6" s="25" t="s">
        <v>3</v>
      </c>
      <c r="B6" s="1">
        <f>C6</f>
        <v>61382.5</v>
      </c>
      <c r="C6" s="29">
        <v>61382.5</v>
      </c>
      <c r="D6" s="13" t="s">
        <v>17</v>
      </c>
      <c r="E6" s="1">
        <f>B6/B$5*100</f>
        <v>30.248025679715134</v>
      </c>
      <c r="F6" s="29">
        <v>11446.8</v>
      </c>
      <c r="G6" s="13" t="s">
        <v>17</v>
      </c>
      <c r="H6" s="13" t="s">
        <v>17</v>
      </c>
      <c r="I6" s="1">
        <f>F6/F$5*100</f>
        <v>10.595994612582674</v>
      </c>
      <c r="J6" s="2">
        <f t="shared" si="0"/>
        <v>18.64831181525679</v>
      </c>
    </row>
    <row r="7" spans="1:10" ht="19.5" customHeight="1">
      <c r="A7" s="25" t="s">
        <v>4</v>
      </c>
      <c r="B7" s="1">
        <f>C7</f>
        <v>21650</v>
      </c>
      <c r="C7" s="29">
        <v>21650</v>
      </c>
      <c r="D7" s="13" t="s">
        <v>17</v>
      </c>
      <c r="E7" s="1">
        <f>B7/B$5*100</f>
        <v>10.668671949917853</v>
      </c>
      <c r="F7" s="29">
        <v>5290</v>
      </c>
      <c r="G7" s="13" t="s">
        <v>17</v>
      </c>
      <c r="H7" s="13" t="s">
        <v>17</v>
      </c>
      <c r="I7" s="1">
        <f>F7/F$5*100</f>
        <v>4.896810593402727</v>
      </c>
      <c r="J7" s="2">
        <f t="shared" si="0"/>
        <v>24.43418013856813</v>
      </c>
    </row>
    <row r="8" spans="1:10" ht="19.5" customHeight="1">
      <c r="A8" s="25" t="s">
        <v>5</v>
      </c>
      <c r="B8" s="1">
        <f>C8</f>
        <v>119898.1</v>
      </c>
      <c r="C8" s="30">
        <v>119898.1</v>
      </c>
      <c r="D8" s="14" t="s">
        <v>17</v>
      </c>
      <c r="E8" s="1">
        <f>B8/B$5*100</f>
        <v>59.08330237036701</v>
      </c>
      <c r="F8" s="30">
        <v>91292.7</v>
      </c>
      <c r="G8" s="14" t="s">
        <v>17</v>
      </c>
      <c r="H8" s="14" t="s">
        <v>17</v>
      </c>
      <c r="I8" s="1">
        <f>F8/F$5*100</f>
        <v>84.5071947940146</v>
      </c>
      <c r="J8" s="2">
        <f t="shared" si="0"/>
        <v>76.14190716950476</v>
      </c>
    </row>
    <row r="9" spans="1:10" s="17" customFormat="1" ht="18" customHeight="1">
      <c r="A9" s="5" t="s">
        <v>6</v>
      </c>
      <c r="B9" s="6">
        <f>B10+B14</f>
        <v>223947.6</v>
      </c>
      <c r="C9" s="6">
        <f>C10+C14</f>
        <v>113956.20000000001</v>
      </c>
      <c r="D9" s="6">
        <f>D10+D14</f>
        <v>34991.4</v>
      </c>
      <c r="E9" s="6">
        <v>100</v>
      </c>
      <c r="F9" s="6">
        <f>F10+F14</f>
        <v>17133.6</v>
      </c>
      <c r="G9" s="6">
        <f>G10+G14</f>
        <v>17133.6</v>
      </c>
      <c r="H9" s="6">
        <f>H10+H14</f>
        <v>0</v>
      </c>
      <c r="I9" s="6">
        <v>100</v>
      </c>
      <c r="J9" s="15">
        <f t="shared" si="0"/>
        <v>7.650718293029262</v>
      </c>
    </row>
    <row r="10" spans="1:11" s="12" customFormat="1" ht="13.5">
      <c r="A10" s="7" t="s">
        <v>10</v>
      </c>
      <c r="B10" s="10">
        <f>SUM(B11:B13)</f>
        <v>30695.6</v>
      </c>
      <c r="C10" s="10">
        <f>SUM(C11:C13)</f>
        <v>29004.9</v>
      </c>
      <c r="D10" s="10">
        <f>SUM(D11:D13)</f>
        <v>1690.7</v>
      </c>
      <c r="E10" s="10">
        <f aca="true" t="shared" si="1" ref="E10:E21">B10/B$9*100</f>
        <v>13.706599222318077</v>
      </c>
      <c r="F10" s="10">
        <f>SUM(F11:F13)</f>
        <v>0</v>
      </c>
      <c r="G10" s="10">
        <f>SUM(G11:G13)</f>
        <v>0</v>
      </c>
      <c r="H10" s="10">
        <f>SUM(H11:H13)</f>
        <v>0</v>
      </c>
      <c r="I10" s="10">
        <f aca="true" t="shared" si="2" ref="I10:I21">F10/F$9*100</f>
        <v>0</v>
      </c>
      <c r="J10" s="21">
        <f t="shared" si="0"/>
        <v>0</v>
      </c>
      <c r="K10" s="11"/>
    </row>
    <row r="11" spans="1:11" ht="13.5" outlineLevel="1">
      <c r="A11" s="4" t="s">
        <v>11</v>
      </c>
      <c r="B11" s="18">
        <f>C11+D11</f>
        <v>15976.5</v>
      </c>
      <c r="C11" s="18">
        <v>15378</v>
      </c>
      <c r="D11" s="18">
        <v>598.5</v>
      </c>
      <c r="E11" s="18">
        <f t="shared" si="1"/>
        <v>7.134034926027338</v>
      </c>
      <c r="F11" s="18">
        <f>SUM(G11:H11)</f>
        <v>0</v>
      </c>
      <c r="G11" s="18"/>
      <c r="H11" s="18"/>
      <c r="I11" s="18">
        <f t="shared" si="2"/>
        <v>0</v>
      </c>
      <c r="J11" s="22">
        <f t="shared" si="0"/>
        <v>0</v>
      </c>
      <c r="K11" s="19"/>
    </row>
    <row r="12" spans="1:11" ht="13.5" outlineLevel="1">
      <c r="A12" s="4" t="s">
        <v>12</v>
      </c>
      <c r="B12" s="18">
        <f>C12+D12</f>
        <v>7086.2</v>
      </c>
      <c r="C12" s="18">
        <v>5994</v>
      </c>
      <c r="D12" s="18">
        <v>1092.2</v>
      </c>
      <c r="E12" s="18">
        <f t="shared" si="1"/>
        <v>3.1642223448699602</v>
      </c>
      <c r="F12" s="18">
        <f>SUM(G12:H12)</f>
        <v>0</v>
      </c>
      <c r="G12" s="18"/>
      <c r="H12" s="18"/>
      <c r="I12" s="18">
        <f t="shared" si="2"/>
        <v>0</v>
      </c>
      <c r="J12" s="22">
        <f t="shared" si="0"/>
        <v>0</v>
      </c>
      <c r="K12" s="19"/>
    </row>
    <row r="13" spans="1:11" ht="13.5" outlineLevel="1">
      <c r="A13" s="4" t="s">
        <v>13</v>
      </c>
      <c r="B13" s="18">
        <f>C13+D13</f>
        <v>7632.9</v>
      </c>
      <c r="C13" s="18">
        <v>7632.9</v>
      </c>
      <c r="D13" s="18"/>
      <c r="E13" s="18">
        <f t="shared" si="1"/>
        <v>3.4083419514207782</v>
      </c>
      <c r="F13" s="18">
        <f>SUM(G13:H13)</f>
        <v>0</v>
      </c>
      <c r="G13" s="18"/>
      <c r="H13" s="18"/>
      <c r="I13" s="18">
        <f t="shared" si="2"/>
        <v>0</v>
      </c>
      <c r="J13" s="22">
        <f t="shared" si="0"/>
        <v>0</v>
      </c>
      <c r="K13" s="19"/>
    </row>
    <row r="14" spans="1:11" s="12" customFormat="1" ht="51.75" customHeight="1">
      <c r="A14" s="7" t="s">
        <v>19</v>
      </c>
      <c r="B14" s="10">
        <f>SUM(B15:B21)</f>
        <v>193252</v>
      </c>
      <c r="C14" s="10">
        <f>SUM(C15:C21)</f>
        <v>84951.3</v>
      </c>
      <c r="D14" s="10">
        <f>SUM(D15:D20)</f>
        <v>33300.700000000004</v>
      </c>
      <c r="E14" s="10">
        <f t="shared" si="1"/>
        <v>86.29340077768191</v>
      </c>
      <c r="F14" s="10">
        <f>SUM(F15:F20)</f>
        <v>17133.6</v>
      </c>
      <c r="G14" s="10">
        <f>SUM(G15:G20)</f>
        <v>17133.6</v>
      </c>
      <c r="H14" s="10">
        <f>SUM(H15:H20)</f>
        <v>0</v>
      </c>
      <c r="I14" s="10">
        <f t="shared" si="2"/>
        <v>100</v>
      </c>
      <c r="J14" s="21">
        <f t="shared" si="0"/>
        <v>8.86593670440668</v>
      </c>
      <c r="K14" s="11"/>
    </row>
    <row r="15" spans="1:10" s="26" customFormat="1" ht="30.75" customHeight="1">
      <c r="A15" s="8" t="s">
        <v>24</v>
      </c>
      <c r="B15" s="24">
        <f aca="true" t="shared" si="3" ref="B15:B21">SUM(C15:D15)</f>
        <v>7810</v>
      </c>
      <c r="C15" s="9">
        <v>2110</v>
      </c>
      <c r="D15" s="24">
        <v>5700</v>
      </c>
      <c r="E15" s="24">
        <f t="shared" si="1"/>
        <v>3.4874229507259735</v>
      </c>
      <c r="F15" s="24">
        <f aca="true" t="shared" si="4" ref="F15:F21">SUM(G15:H15)</f>
        <v>0</v>
      </c>
      <c r="G15" s="24"/>
      <c r="H15" s="24"/>
      <c r="I15" s="24">
        <f t="shared" si="2"/>
        <v>0</v>
      </c>
      <c r="J15" s="27">
        <f t="shared" si="0"/>
        <v>0</v>
      </c>
    </row>
    <row r="16" spans="1:10" s="26" customFormat="1" ht="23.25" customHeight="1">
      <c r="A16" s="8" t="s">
        <v>26</v>
      </c>
      <c r="B16" s="24">
        <f t="shared" si="3"/>
        <v>420</v>
      </c>
      <c r="C16" s="39">
        <v>420</v>
      </c>
      <c r="D16" s="24"/>
      <c r="E16" s="24">
        <f t="shared" si="1"/>
        <v>0.18754387187002675</v>
      </c>
      <c r="F16" s="24">
        <f t="shared" si="4"/>
        <v>0</v>
      </c>
      <c r="G16" s="24"/>
      <c r="H16" s="24"/>
      <c r="I16" s="24">
        <f t="shared" si="2"/>
        <v>0</v>
      </c>
      <c r="J16" s="27">
        <f t="shared" si="0"/>
        <v>0</v>
      </c>
    </row>
    <row r="17" spans="1:10" s="26" customFormat="1" ht="30" customHeight="1">
      <c r="A17" s="8" t="s">
        <v>27</v>
      </c>
      <c r="B17" s="24">
        <f t="shared" si="3"/>
        <v>12064.9</v>
      </c>
      <c r="C17" s="39">
        <v>6000</v>
      </c>
      <c r="D17" s="24">
        <v>6064.9</v>
      </c>
      <c r="E17" s="24">
        <f t="shared" si="1"/>
        <v>5.387376332677823</v>
      </c>
      <c r="F17" s="24">
        <f t="shared" si="4"/>
        <v>556.3</v>
      </c>
      <c r="G17" s="24">
        <v>556.3</v>
      </c>
      <c r="H17" s="24"/>
      <c r="I17" s="24">
        <f t="shared" si="2"/>
        <v>3.246836625110893</v>
      </c>
      <c r="J17" s="27">
        <f t="shared" si="0"/>
        <v>4.610896070419149</v>
      </c>
    </row>
    <row r="18" spans="1:10" s="26" customFormat="1" ht="22.5" customHeight="1">
      <c r="A18" s="8" t="s">
        <v>29</v>
      </c>
      <c r="B18" s="24">
        <f t="shared" si="3"/>
        <v>56758.4</v>
      </c>
      <c r="C18" s="39">
        <v>41211.9</v>
      </c>
      <c r="D18" s="24">
        <v>15546.5</v>
      </c>
      <c r="E18" s="24">
        <f t="shared" si="1"/>
        <v>25.344500231304107</v>
      </c>
      <c r="F18" s="24">
        <f t="shared" si="4"/>
        <v>7974</v>
      </c>
      <c r="G18" s="24">
        <v>7974</v>
      </c>
      <c r="H18" s="24"/>
      <c r="I18" s="24">
        <f t="shared" si="2"/>
        <v>46.540131671102394</v>
      </c>
      <c r="J18" s="27">
        <f t="shared" si="0"/>
        <v>14.049021818796865</v>
      </c>
    </row>
    <row r="19" spans="1:10" s="26" customFormat="1" ht="29.25" customHeight="1">
      <c r="A19" s="8" t="s">
        <v>30</v>
      </c>
      <c r="B19" s="24">
        <f t="shared" si="3"/>
        <v>26868.800000000003</v>
      </c>
      <c r="C19" s="39">
        <v>21009.4</v>
      </c>
      <c r="D19" s="24">
        <v>5859.4</v>
      </c>
      <c r="E19" s="24">
        <f t="shared" si="1"/>
        <v>11.99780662976518</v>
      </c>
      <c r="F19" s="24">
        <f t="shared" si="4"/>
        <v>5795.9</v>
      </c>
      <c r="G19" s="24">
        <v>5795.9</v>
      </c>
      <c r="H19" s="24"/>
      <c r="I19" s="24">
        <f t="shared" si="2"/>
        <v>33.82768361581921</v>
      </c>
      <c r="J19" s="27">
        <f t="shared" si="0"/>
        <v>21.571115941165957</v>
      </c>
    </row>
    <row r="20" spans="1:10" s="26" customFormat="1" ht="27" customHeight="1">
      <c r="A20" s="8" t="s">
        <v>31</v>
      </c>
      <c r="B20" s="24">
        <f t="shared" si="3"/>
        <v>10329.9</v>
      </c>
      <c r="C20" s="39">
        <v>10200</v>
      </c>
      <c r="D20" s="24">
        <v>129.9</v>
      </c>
      <c r="E20" s="24">
        <f t="shared" si="1"/>
        <v>4.612641528643308</v>
      </c>
      <c r="F20" s="24">
        <f t="shared" si="4"/>
        <v>2807.4</v>
      </c>
      <c r="G20" s="24">
        <v>2807.4</v>
      </c>
      <c r="H20" s="24"/>
      <c r="I20" s="24">
        <f t="shared" si="2"/>
        <v>16.385348087967504</v>
      </c>
      <c r="J20" s="27">
        <f t="shared" si="0"/>
        <v>27.177417012749398</v>
      </c>
    </row>
    <row r="21" spans="1:10" ht="27">
      <c r="A21" s="8" t="s">
        <v>32</v>
      </c>
      <c r="B21" s="24">
        <f t="shared" si="3"/>
        <v>79000</v>
      </c>
      <c r="C21" s="9">
        <v>4000</v>
      </c>
      <c r="D21" s="41">
        <v>75000</v>
      </c>
      <c r="E21" s="24">
        <f t="shared" si="1"/>
        <v>35.276109232695504</v>
      </c>
      <c r="F21" s="24">
        <f t="shared" si="4"/>
        <v>0</v>
      </c>
      <c r="G21" s="41"/>
      <c r="H21" s="41"/>
      <c r="I21" s="24">
        <f t="shared" si="2"/>
        <v>0</v>
      </c>
      <c r="J21" s="42"/>
    </row>
    <row r="22" spans="2:9" ht="13.5">
      <c r="B22" s="20"/>
      <c r="C22" s="20"/>
      <c r="D22" s="20"/>
      <c r="E22" s="20"/>
      <c r="F22" s="20"/>
      <c r="G22" s="20"/>
      <c r="H22" s="20"/>
      <c r="I22" s="20"/>
    </row>
    <row r="23" spans="2:9" ht="13.5">
      <c r="B23" s="20"/>
      <c r="C23" s="20"/>
      <c r="D23" s="20"/>
      <c r="E23" s="20"/>
      <c r="F23" s="20"/>
      <c r="G23" s="20"/>
      <c r="H23" s="20"/>
      <c r="I23" s="20"/>
    </row>
    <row r="24" spans="2:9" ht="13.5">
      <c r="B24" s="20"/>
      <c r="C24" s="20"/>
      <c r="D24" s="20"/>
      <c r="E24" s="20"/>
      <c r="F24" s="20"/>
      <c r="G24" s="20"/>
      <c r="H24" s="20"/>
      <c r="I24" s="20"/>
    </row>
    <row r="25" spans="2:9" ht="13.5">
      <c r="B25" s="20"/>
      <c r="C25" s="20"/>
      <c r="D25" s="20"/>
      <c r="E25" s="20"/>
      <c r="F25" s="20"/>
      <c r="G25" s="20"/>
      <c r="H25" s="20"/>
      <c r="I25" s="20"/>
    </row>
    <row r="26" spans="2:9" ht="13.5">
      <c r="B26" s="20"/>
      <c r="C26" s="20"/>
      <c r="D26" s="20"/>
      <c r="E26" s="20"/>
      <c r="F26" s="20"/>
      <c r="G26" s="20"/>
      <c r="H26" s="20"/>
      <c r="I26" s="20"/>
    </row>
    <row r="27" spans="2:9" ht="13.5">
      <c r="B27" s="20"/>
      <c r="C27" s="20"/>
      <c r="D27" s="20"/>
      <c r="E27" s="20"/>
      <c r="F27" s="20"/>
      <c r="G27" s="20"/>
      <c r="H27" s="20"/>
      <c r="I27" s="20"/>
    </row>
    <row r="28" spans="2:9" ht="13.5">
      <c r="B28" s="20"/>
      <c r="C28" s="20"/>
      <c r="D28" s="20"/>
      <c r="E28" s="20"/>
      <c r="F28" s="20"/>
      <c r="G28" s="20"/>
      <c r="H28" s="20"/>
      <c r="I28" s="20"/>
    </row>
    <row r="29" spans="2:9" ht="13.5">
      <c r="B29" s="20"/>
      <c r="C29" s="20"/>
      <c r="D29" s="20"/>
      <c r="E29" s="20"/>
      <c r="F29" s="20"/>
      <c r="G29" s="20"/>
      <c r="H29" s="20"/>
      <c r="I29" s="20"/>
    </row>
    <row r="30" spans="2:9" ht="13.5">
      <c r="B30" s="20"/>
      <c r="C30" s="20"/>
      <c r="D30" s="20"/>
      <c r="E30" s="20"/>
      <c r="F30" s="20"/>
      <c r="G30" s="20"/>
      <c r="H30" s="20"/>
      <c r="I30" s="20"/>
    </row>
    <row r="31" spans="2:9" ht="13.5">
      <c r="B31" s="20"/>
      <c r="C31" s="20"/>
      <c r="D31" s="20"/>
      <c r="E31" s="20"/>
      <c r="F31" s="20"/>
      <c r="G31" s="20"/>
      <c r="H31" s="20"/>
      <c r="I31" s="20"/>
    </row>
    <row r="32" spans="2:9" ht="13.5">
      <c r="B32" s="20"/>
      <c r="C32" s="20"/>
      <c r="D32" s="20"/>
      <c r="E32" s="20"/>
      <c r="F32" s="20"/>
      <c r="G32" s="20"/>
      <c r="H32" s="20"/>
      <c r="I32" s="20"/>
    </row>
    <row r="33" spans="2:9" ht="13.5">
      <c r="B33" s="20"/>
      <c r="C33" s="20"/>
      <c r="D33" s="20"/>
      <c r="E33" s="20"/>
      <c r="F33" s="20"/>
      <c r="G33" s="20"/>
      <c r="H33" s="20"/>
      <c r="I33" s="20"/>
    </row>
    <row r="34" spans="2:9" ht="13.5">
      <c r="B34" s="20"/>
      <c r="C34" s="20"/>
      <c r="D34" s="20"/>
      <c r="E34" s="20"/>
      <c r="F34" s="20"/>
      <c r="G34" s="20"/>
      <c r="H34" s="20"/>
      <c r="I34" s="20"/>
    </row>
    <row r="35" spans="2:9" ht="13.5">
      <c r="B35" s="20"/>
      <c r="C35" s="20"/>
      <c r="D35" s="20"/>
      <c r="E35" s="20"/>
      <c r="F35" s="20"/>
      <c r="G35" s="20"/>
      <c r="H35" s="20"/>
      <c r="I35" s="20"/>
    </row>
    <row r="36" spans="2:9" ht="13.5">
      <c r="B36" s="20"/>
      <c r="C36" s="20"/>
      <c r="D36" s="20"/>
      <c r="E36" s="20"/>
      <c r="F36" s="20"/>
      <c r="G36" s="20"/>
      <c r="H36" s="20"/>
      <c r="I36" s="20"/>
    </row>
    <row r="37" spans="2:9" ht="13.5">
      <c r="B37" s="20"/>
      <c r="C37" s="20"/>
      <c r="D37" s="20"/>
      <c r="E37" s="20"/>
      <c r="F37" s="20"/>
      <c r="G37" s="20"/>
      <c r="H37" s="20"/>
      <c r="I37" s="20"/>
    </row>
    <row r="38" spans="2:9" ht="13.5">
      <c r="B38" s="20"/>
      <c r="C38" s="20"/>
      <c r="D38" s="20"/>
      <c r="E38" s="20"/>
      <c r="F38" s="20"/>
      <c r="G38" s="20"/>
      <c r="H38" s="20"/>
      <c r="I38" s="20"/>
    </row>
    <row r="39" spans="2:9" ht="13.5">
      <c r="B39" s="20"/>
      <c r="C39" s="20"/>
      <c r="D39" s="20"/>
      <c r="E39" s="20"/>
      <c r="F39" s="20"/>
      <c r="G39" s="20"/>
      <c r="H39" s="20"/>
      <c r="I39" s="20"/>
    </row>
    <row r="40" spans="2:9" ht="13.5">
      <c r="B40" s="20"/>
      <c r="C40" s="20"/>
      <c r="D40" s="20"/>
      <c r="E40" s="20"/>
      <c r="F40" s="20"/>
      <c r="G40" s="20"/>
      <c r="H40" s="20"/>
      <c r="I40" s="20"/>
    </row>
    <row r="41" spans="2:9" ht="13.5">
      <c r="B41" s="20"/>
      <c r="C41" s="20"/>
      <c r="D41" s="20"/>
      <c r="E41" s="20"/>
      <c r="F41" s="20"/>
      <c r="G41" s="20"/>
      <c r="H41" s="20"/>
      <c r="I41" s="20"/>
    </row>
    <row r="42" spans="2:9" ht="13.5">
      <c r="B42" s="20"/>
      <c r="C42" s="20"/>
      <c r="D42" s="20"/>
      <c r="E42" s="20"/>
      <c r="F42" s="20"/>
      <c r="G42" s="20"/>
      <c r="H42" s="20"/>
      <c r="I42" s="20"/>
    </row>
    <row r="43" spans="2:9" ht="13.5">
      <c r="B43" s="20"/>
      <c r="C43" s="20"/>
      <c r="D43" s="20"/>
      <c r="E43" s="20"/>
      <c r="F43" s="20"/>
      <c r="G43" s="20"/>
      <c r="H43" s="20"/>
      <c r="I43" s="20"/>
    </row>
    <row r="44" spans="2:9" ht="13.5">
      <c r="B44" s="20"/>
      <c r="C44" s="20"/>
      <c r="D44" s="20"/>
      <c r="E44" s="20"/>
      <c r="F44" s="20"/>
      <c r="G44" s="20"/>
      <c r="H44" s="20"/>
      <c r="I44" s="20"/>
    </row>
    <row r="45" spans="2:9" ht="13.5">
      <c r="B45" s="20"/>
      <c r="C45" s="20"/>
      <c r="D45" s="20"/>
      <c r="E45" s="20"/>
      <c r="F45" s="20"/>
      <c r="G45" s="20"/>
      <c r="H45" s="20"/>
      <c r="I45" s="20"/>
    </row>
    <row r="46" spans="2:9" ht="13.5">
      <c r="B46" s="20"/>
      <c r="C46" s="20"/>
      <c r="D46" s="20"/>
      <c r="E46" s="20"/>
      <c r="F46" s="20"/>
      <c r="G46" s="20"/>
      <c r="H46" s="20"/>
      <c r="I46" s="20"/>
    </row>
    <row r="47" spans="2:9" ht="13.5">
      <c r="B47" s="20"/>
      <c r="C47" s="20"/>
      <c r="D47" s="20"/>
      <c r="E47" s="20"/>
      <c r="F47" s="20"/>
      <c r="G47" s="20"/>
      <c r="H47" s="20"/>
      <c r="I47" s="20"/>
    </row>
    <row r="48" spans="2:9" ht="13.5">
      <c r="B48" s="20"/>
      <c r="C48" s="20"/>
      <c r="D48" s="20"/>
      <c r="E48" s="20"/>
      <c r="F48" s="20"/>
      <c r="G48" s="20"/>
      <c r="H48" s="20"/>
      <c r="I48" s="20"/>
    </row>
    <row r="49" spans="2:9" ht="13.5">
      <c r="B49" s="20"/>
      <c r="C49" s="20"/>
      <c r="D49" s="20"/>
      <c r="E49" s="20"/>
      <c r="F49" s="20"/>
      <c r="G49" s="20"/>
      <c r="H49" s="20"/>
      <c r="I49" s="20"/>
    </row>
    <row r="50" spans="2:9" ht="13.5">
      <c r="B50" s="20"/>
      <c r="C50" s="20"/>
      <c r="D50" s="20"/>
      <c r="E50" s="20"/>
      <c r="F50" s="20"/>
      <c r="G50" s="20"/>
      <c r="H50" s="20"/>
      <c r="I50" s="20"/>
    </row>
    <row r="51" spans="2:9" ht="13.5">
      <c r="B51" s="20"/>
      <c r="C51" s="20"/>
      <c r="D51" s="20"/>
      <c r="E51" s="20"/>
      <c r="F51" s="20"/>
      <c r="G51" s="20"/>
      <c r="H51" s="20"/>
      <c r="I51" s="20"/>
    </row>
    <row r="52" spans="2:9" ht="13.5">
      <c r="B52" s="20"/>
      <c r="C52" s="20"/>
      <c r="D52" s="20"/>
      <c r="E52" s="20"/>
      <c r="F52" s="20"/>
      <c r="G52" s="20"/>
      <c r="H52" s="20"/>
      <c r="I52" s="20"/>
    </row>
  </sheetData>
  <sheetProtection/>
  <mergeCells count="11"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  <mergeCell ref="I3:I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2017-05-19T12:05:57Z</cp:lastPrinted>
  <dcterms:created xsi:type="dcterms:W3CDTF">2002-03-11T10:22:12Z</dcterms:created>
  <dcterms:modified xsi:type="dcterms:W3CDTF">2017-05-23T11:00:28Z</dcterms:modified>
  <cp:category/>
  <cp:version/>
  <cp:contentType/>
  <cp:contentStatus/>
</cp:coreProperties>
</file>