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408" windowWidth="12060" windowHeight="9816" activeTab="1"/>
  </bookViews>
  <sheets>
    <sheet name="Сиверская" sheetId="1" r:id="rId1"/>
    <sheet name="Сиверская 1" sheetId="2" r:id="rId2"/>
  </sheets>
  <definedNames>
    <definedName name="_xlnm.Print_Area" localSheetId="1">'Сиверская 1'!$A$5:$J$25</definedName>
  </definedNames>
  <calcPr fullCalcOnLoad="1"/>
</workbook>
</file>

<file path=xl/sharedStrings.xml><?xml version="1.0" encoding="utf-8"?>
<sst xmlns="http://schemas.openxmlformats.org/spreadsheetml/2006/main" count="73" uniqueCount="42">
  <si>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</si>
  <si>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</si>
  <si>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</si>
  <si>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</si>
  <si>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</si>
  <si>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</si>
  <si>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</si>
  <si>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</si>
  <si>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</si>
  <si>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</si>
  <si>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</si>
  <si>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</si>
  <si>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</si>
  <si>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</si>
  <si>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ИТОГО</t>
  </si>
  <si>
    <t>Средства межбюджетных трансфертов</t>
  </si>
  <si>
    <t xml:space="preserve">х </t>
  </si>
  <si>
    <t>х</t>
  </si>
  <si>
    <t>Средства поселений</t>
  </si>
  <si>
    <t>Програмные расходы по муниципальным программам "Социально-экономическое развитие поселения", в т.ч. по подпрограммам:</t>
  </si>
  <si>
    <t>Средства бюджета ЛО</t>
  </si>
  <si>
    <t>* - внебюджетные средства указаны справочно</t>
  </si>
  <si>
    <t>%  исполне ния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</si>
  <si>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</si>
  <si>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</si>
  <si>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Средства  Сиверского городского поселения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</si>
  <si>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</si>
  <si>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</si>
  <si>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</si>
  <si>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4  ЖКХ и благоустройство территории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</si>
  <si>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</si>
  <si>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</si>
  <si>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 xml:space="preserve">Подпрограмма 8   Профилактика терроризма и экстремизма, а также минимизация и (или) ликвидация последствий проявлений терроризма и экстремизма </t>
  </si>
  <si>
    <t>Подпрограмма 7   Комфортная среда</t>
  </si>
  <si>
    <t>Подпрограмма 4  ЖКХ и благоустройство территории.</t>
  </si>
  <si>
    <t>ПЛАН на 2020 год (тыс. руб.)</t>
  </si>
  <si>
    <t>ПЛАН 2020 год</t>
  </si>
  <si>
    <t>ФАКТ 2 квартал 2020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</si>
  <si>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Сиверское городское поселение  Гатчинского муниципального района Ленинградской области за 2 квартал 2020 года</t>
  </si>
  <si>
    <t>ФАКТ за 2 квартал 2020 г. (тыс. руб)</t>
  </si>
  <si>
    <t>Исполнение бюджетных ассигнований на реализацию муниципальной программы МО "Сиверское городское  поселение Гатчинского муниципального района Ленинградской области" за 2 квартал  2020 год</t>
  </si>
  <si>
    <t>Приложение №6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</si>
</sst>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24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164" fontId="4" fillId="22" borderId="10" xfId="0" applyNumberFormat="1" applyFont="1" applyFill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25" borderId="10" xfId="0" applyNumberFormat="1" applyFont="1" applyFill="1" applyBorder="1" applyAlignment="1">
      <alignment vertical="center" wrapText="1"/>
    </xf>
    <xf numFmtId="0" fontId="4" fillId="25" borderId="0" xfId="0" applyFont="1" applyFill="1" applyAlignment="1">
      <alignment vertical="center" wrapText="1"/>
    </xf>
    <xf numFmtId="0" fontId="4" fillId="25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6" fontId="4" fillId="2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22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6" fontId="4" fillId="25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24" borderId="1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8" fillId="25" borderId="10" xfId="0" applyNumberFormat="1" applyFont="1" applyFill="1" applyBorder="1" applyAlignment="1">
      <alignment vertical="center" wrapText="1"/>
    </xf>
    <xf numFmtId="166" fontId="4" fillId="25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20" borderId="10" xfId="0" applyNumberFormat="1" applyFont="1" applyFill="1" applyBorder="1" applyAlignment="1">
      <alignment horizontal="right" vertical="center" wrapText="1"/>
    </xf>
    <xf numFmtId="166" fontId="5" fillId="2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164" fontId="5" fillId="4" borderId="10" xfId="0" applyNumberFormat="1" applyFont="1" applyFill="1" applyBorder="1" applyAlignment="1">
      <alignment horizontal="right" vertical="center" wrapText="1"/>
    </xf>
    <xf numFmtId="164" fontId="5" fillId="20" borderId="1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7"/>
  <sheetViews>
    <sheetView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8" sqref="I8"/>
    </sheetView>
  </sheetViews>
  <sheetFormatPr defaultColWidth="9.140625" defaultRowHeight="12.75" outlineLevelRow="1"/>
  <cols>
    <col min="1" max="1" width="42.57421875" style="16" customWidth="1"/>
    <col min="2" max="2" width="11.8515625" style="16" customWidth="1"/>
    <col min="3" max="3" width="12.28125" style="16" customWidth="1"/>
    <col min="4" max="4" width="12.140625" style="16" customWidth="1"/>
    <col min="5" max="5" width="11.421875" style="16" customWidth="1"/>
    <col min="6" max="6" width="10.57421875" style="16" customWidth="1"/>
    <col min="7" max="7" width="12.57421875" style="16" customWidth="1"/>
    <col min="8" max="8" width="10.57421875" style="16" customWidth="1"/>
    <col min="9" max="9" width="11.57421875" style="16" customWidth="1"/>
    <col min="10" max="10" width="9.7109375" style="16" customWidth="1"/>
    <col min="11" max="11" width="8.00390625" style="16" customWidth="1"/>
    <col min="12" max="12" width="9.140625" style="37" customWidth="1"/>
    <col min="13" max="13" width="11.421875" style="26" bestFit="1" customWidth="1"/>
    <col min="14" max="14" width="13.8515625" style="26" customWidth="1"/>
    <col min="15" max="16384" width="9.140625" style="26" customWidth="1"/>
  </cols>
  <sheetData>
    <row r="1" spans="9:11" ht="13.5">
      <c r="I1" s="61" t="s">
        <v>41</v>
      </c>
      <c r="J1" s="61"/>
      <c r="K1" s="61"/>
    </row>
    <row r="3" spans="1:12" ht="28.5" customHeight="1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4.25" customHeight="1">
      <c r="A4" s="53" t="s">
        <v>1</v>
      </c>
      <c r="B4" s="52" t="s">
        <v>35</v>
      </c>
      <c r="C4" s="52"/>
      <c r="D4" s="52"/>
      <c r="E4" s="52"/>
      <c r="F4" s="52"/>
      <c r="G4" s="54" t="s">
        <v>39</v>
      </c>
      <c r="H4" s="55"/>
      <c r="I4" s="55"/>
      <c r="J4" s="55"/>
      <c r="K4" s="55"/>
      <c r="L4" s="57" t="s">
        <v>22</v>
      </c>
    </row>
    <row r="5" spans="1:12" ht="14.25" customHeight="1">
      <c r="A5" s="53"/>
      <c r="B5" s="56" t="s">
        <v>14</v>
      </c>
      <c r="C5" s="45" t="s">
        <v>8</v>
      </c>
      <c r="D5" s="46"/>
      <c r="E5" s="46"/>
      <c r="F5" s="47"/>
      <c r="G5" s="56" t="s">
        <v>14</v>
      </c>
      <c r="H5" s="48" t="s">
        <v>8</v>
      </c>
      <c r="I5" s="49"/>
      <c r="J5" s="49"/>
      <c r="K5" s="50"/>
      <c r="L5" s="57"/>
    </row>
    <row r="6" spans="1:12" ht="45" customHeight="1">
      <c r="A6" s="53"/>
      <c r="B6" s="56"/>
      <c r="C6" s="3" t="s">
        <v>25</v>
      </c>
      <c r="D6" s="3" t="s">
        <v>7</v>
      </c>
      <c r="E6" s="3" t="s">
        <v>20</v>
      </c>
      <c r="F6" s="3" t="s">
        <v>28</v>
      </c>
      <c r="G6" s="56"/>
      <c r="H6" s="3" t="s">
        <v>25</v>
      </c>
      <c r="I6" s="3" t="s">
        <v>7</v>
      </c>
      <c r="J6" s="3" t="s">
        <v>20</v>
      </c>
      <c r="K6" s="3" t="s">
        <v>28</v>
      </c>
      <c r="L6" s="57"/>
    </row>
    <row r="7" spans="1:12" ht="41.25" customHeight="1">
      <c r="A7" s="7" t="s">
        <v>23</v>
      </c>
      <c r="B7" s="34">
        <f aca="true" t="shared" si="0" ref="B7:G7">B8+B9+B10+B11+B12+B13+B14+B15</f>
        <v>649050.2000000001</v>
      </c>
      <c r="C7" s="34">
        <f t="shared" si="0"/>
        <v>130343.59999999999</v>
      </c>
      <c r="D7" s="34">
        <f t="shared" si="0"/>
        <v>35636.9</v>
      </c>
      <c r="E7" s="34">
        <f t="shared" si="0"/>
        <v>483069.7</v>
      </c>
      <c r="F7" s="34">
        <f t="shared" si="0"/>
        <v>0</v>
      </c>
      <c r="G7" s="34">
        <f t="shared" si="0"/>
        <v>79533.5</v>
      </c>
      <c r="H7" s="34">
        <f>H8+H9+H10+H11+H12+H13+H14</f>
        <v>49931.6</v>
      </c>
      <c r="I7" s="34">
        <f>I8+I9+I10+I11+I12+I13+I14</f>
        <v>1296.4</v>
      </c>
      <c r="J7" s="34">
        <f>J8+J9+J10+J11+J12+J13+J14</f>
        <v>28305.5</v>
      </c>
      <c r="K7" s="34">
        <f>K8+K9+K10+K11+K12+K13+K14</f>
        <v>0</v>
      </c>
      <c r="L7" s="35">
        <f aca="true" t="shared" si="1" ref="L7:L14">G7/B7*100</f>
        <v>12.253828748531316</v>
      </c>
    </row>
    <row r="8" spans="1:12" ht="48" customHeight="1">
      <c r="A8" s="8" t="s">
        <v>24</v>
      </c>
      <c r="B8" s="9">
        <v>3520</v>
      </c>
      <c r="C8" s="9">
        <v>3520</v>
      </c>
      <c r="D8" s="9">
        <v>0</v>
      </c>
      <c r="E8" s="9">
        <v>0</v>
      </c>
      <c r="F8" s="9"/>
      <c r="G8" s="9">
        <f aca="true" t="shared" si="2" ref="G8:G15">I8+J8+K8+H8</f>
        <v>160</v>
      </c>
      <c r="H8" s="24">
        <v>160</v>
      </c>
      <c r="I8" s="9"/>
      <c r="J8" s="9"/>
      <c r="K8" s="9">
        <v>0</v>
      </c>
      <c r="L8" s="36">
        <f t="shared" si="1"/>
        <v>4.545454545454546</v>
      </c>
    </row>
    <row r="9" spans="1:14" ht="24.75" customHeight="1">
      <c r="A9" s="8" t="s">
        <v>26</v>
      </c>
      <c r="B9" s="9">
        <f>C9</f>
        <v>720</v>
      </c>
      <c r="C9" s="39">
        <v>720</v>
      </c>
      <c r="D9" s="39"/>
      <c r="E9" s="39"/>
      <c r="F9" s="39"/>
      <c r="G9" s="9">
        <f t="shared" si="2"/>
        <v>169</v>
      </c>
      <c r="H9" s="39">
        <v>169</v>
      </c>
      <c r="I9" s="39"/>
      <c r="J9" s="39"/>
      <c r="K9" s="39"/>
      <c r="L9" s="40">
        <f t="shared" si="1"/>
        <v>23.47222222222222</v>
      </c>
      <c r="M9" s="31"/>
      <c r="N9" s="31"/>
    </row>
    <row r="10" spans="1:14" ht="36" customHeight="1">
      <c r="A10" s="8" t="s">
        <v>27</v>
      </c>
      <c r="B10" s="9">
        <f>C10+D10+E10+F10</f>
        <v>34817.8</v>
      </c>
      <c r="C10" s="39">
        <v>20301.9</v>
      </c>
      <c r="D10" s="39">
        <v>4390.5</v>
      </c>
      <c r="E10" s="39">
        <v>10125.4</v>
      </c>
      <c r="F10" s="39"/>
      <c r="G10" s="9">
        <f t="shared" si="2"/>
        <v>2693.1</v>
      </c>
      <c r="H10" s="44">
        <v>2693.1</v>
      </c>
      <c r="I10" s="39"/>
      <c r="J10" s="39"/>
      <c r="K10" s="39"/>
      <c r="L10" s="40">
        <f t="shared" si="1"/>
        <v>7.734836778888958</v>
      </c>
      <c r="M10" s="31"/>
      <c r="N10" s="31"/>
    </row>
    <row r="11" spans="1:14" ht="27.75" customHeight="1">
      <c r="A11" s="8" t="s">
        <v>34</v>
      </c>
      <c r="B11" s="9">
        <f>C11+D11+E11+F11</f>
        <v>564628.8</v>
      </c>
      <c r="C11" s="39">
        <v>70252.4</v>
      </c>
      <c r="D11" s="39">
        <v>30731.4</v>
      </c>
      <c r="E11" s="44">
        <v>463645</v>
      </c>
      <c r="F11" s="39">
        <v>0</v>
      </c>
      <c r="G11" s="9">
        <f t="shared" si="2"/>
        <v>55101.2</v>
      </c>
      <c r="H11" s="44">
        <v>29604.6</v>
      </c>
      <c r="I11" s="39">
        <v>1181.4</v>
      </c>
      <c r="J11" s="39">
        <v>24315.2</v>
      </c>
      <c r="K11" s="39"/>
      <c r="L11" s="40">
        <f t="shared" si="1"/>
        <v>9.758836247814493</v>
      </c>
      <c r="M11" s="31"/>
      <c r="N11" s="31"/>
    </row>
    <row r="12" spans="1:14" s="32" customFormat="1" ht="30.75" customHeight="1">
      <c r="A12" s="8" t="s">
        <v>30</v>
      </c>
      <c r="B12" s="9">
        <f>C12+D12+E12+F12</f>
        <v>36777.4</v>
      </c>
      <c r="C12" s="39">
        <v>28744.8</v>
      </c>
      <c r="D12" s="39">
        <v>400</v>
      </c>
      <c r="E12" s="39">
        <v>7632.6</v>
      </c>
      <c r="F12" s="39"/>
      <c r="G12" s="9">
        <f>H12+I12+J12+K12</f>
        <v>17616.2</v>
      </c>
      <c r="H12" s="39">
        <v>13625.9</v>
      </c>
      <c r="I12" s="39"/>
      <c r="J12" s="39">
        <v>3990.3</v>
      </c>
      <c r="K12" s="39"/>
      <c r="L12" s="40">
        <f t="shared" si="1"/>
        <v>47.89952525192101</v>
      </c>
      <c r="M12" s="31"/>
      <c r="N12" s="31"/>
    </row>
    <row r="13" spans="1:14" ht="48" customHeight="1" outlineLevel="1">
      <c r="A13" s="8" t="s">
        <v>31</v>
      </c>
      <c r="B13" s="9">
        <f>C13+D13+E13+F13</f>
        <v>7566.2</v>
      </c>
      <c r="C13" s="39">
        <v>5784.5</v>
      </c>
      <c r="D13" s="39">
        <v>115</v>
      </c>
      <c r="E13" s="39">
        <v>1666.7</v>
      </c>
      <c r="F13" s="39"/>
      <c r="G13" s="9">
        <f t="shared" si="2"/>
        <v>3794</v>
      </c>
      <c r="H13" s="39">
        <v>3679</v>
      </c>
      <c r="I13" s="39">
        <v>115</v>
      </c>
      <c r="J13" s="39"/>
      <c r="K13" s="39"/>
      <c r="L13" s="40">
        <f t="shared" si="1"/>
        <v>50.14406174830166</v>
      </c>
      <c r="M13" s="31"/>
      <c r="N13" s="31"/>
    </row>
    <row r="14" spans="1:13" ht="57" customHeight="1" outlineLevel="1">
      <c r="A14" s="8" t="s">
        <v>33</v>
      </c>
      <c r="B14" s="9">
        <f>C14+D14+E14+F14</f>
        <v>1000</v>
      </c>
      <c r="C14" s="9">
        <v>1000</v>
      </c>
      <c r="D14" s="9">
        <v>0</v>
      </c>
      <c r="E14" s="9"/>
      <c r="F14" s="9"/>
      <c r="G14" s="9">
        <f t="shared" si="2"/>
        <v>0</v>
      </c>
      <c r="H14" s="9"/>
      <c r="I14" s="9"/>
      <c r="J14" s="9"/>
      <c r="K14" s="9"/>
      <c r="L14" s="36">
        <f t="shared" si="1"/>
        <v>0</v>
      </c>
      <c r="M14" s="33"/>
    </row>
    <row r="15" spans="1:13" ht="57" customHeight="1" outlineLevel="1">
      <c r="A15" s="8" t="s">
        <v>32</v>
      </c>
      <c r="B15" s="9">
        <f>C15</f>
        <v>20</v>
      </c>
      <c r="C15" s="9">
        <v>20</v>
      </c>
      <c r="D15" s="9"/>
      <c r="E15" s="9"/>
      <c r="F15" s="9"/>
      <c r="G15" s="9">
        <f t="shared" si="2"/>
        <v>0</v>
      </c>
      <c r="H15" s="9"/>
      <c r="I15" s="9"/>
      <c r="J15" s="9"/>
      <c r="K15" s="9"/>
      <c r="L15" s="36"/>
      <c r="M15" s="33"/>
    </row>
    <row r="16" spans="1:11" ht="15" customHeight="1" outlineLevel="1">
      <c r="A16" s="38" t="s">
        <v>21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3.5"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47.25" customHeight="1" outlineLevel="1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85.5" customHeight="1" outlineLevel="1"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54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33" customHeight="1" outlineLevel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63.75" customHeight="1" outlineLevel="1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2:11" ht="31.5" customHeight="1" outlineLevel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21.75" customHeight="1" outlineLevel="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1" ht="13.5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2:11" ht="13.5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13.5"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2:11" ht="13.5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2:11" ht="13.5"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2:11" ht="13.5"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2:11" ht="13.5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13.5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3.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1" ht="13.5"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2:11" ht="13.5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13.5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3.5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13.5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3.5"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13.5"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2:11" ht="13.5"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2:11" ht="13.5"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2:11" ht="13.5">
      <c r="B47" s="20"/>
      <c r="C47" s="20"/>
      <c r="D47" s="20"/>
      <c r="E47" s="20"/>
      <c r="F47" s="20"/>
      <c r="G47" s="20"/>
      <c r="H47" s="20"/>
      <c r="I47" s="20"/>
      <c r="J47" s="20"/>
      <c r="K47" s="20"/>
    </row>
  </sheetData>
  <sheetProtection/>
  <mergeCells count="10">
    <mergeCell ref="I1:K1"/>
    <mergeCell ref="C5:F5"/>
    <mergeCell ref="H5:K5"/>
    <mergeCell ref="A3:L3"/>
    <mergeCell ref="B4:F4"/>
    <mergeCell ref="A4:A6"/>
    <mergeCell ref="G4:K4"/>
    <mergeCell ref="G5:G6"/>
    <mergeCell ref="L4:L6"/>
    <mergeCell ref="B5:B6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K55"/>
  <sheetViews>
    <sheetView tabSelected="1" zoomScalePageLayoutView="0" workbookViewId="0" topLeftCell="A1">
      <pane xSplit="1" ySplit="8" topLeftCell="F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 outlineLevelRow="1"/>
  <cols>
    <col min="1" max="1" width="52.7109375" style="16" customWidth="1"/>
    <col min="2" max="9" width="14.7109375" style="16" customWidth="1"/>
    <col min="10" max="10" width="12.421875" style="23" customWidth="1"/>
    <col min="11" max="16384" width="9.140625" style="16" customWidth="1"/>
  </cols>
  <sheetData>
    <row r="3" spans="8:9" ht="12" customHeight="1">
      <c r="H3" s="61" t="s">
        <v>41</v>
      </c>
      <c r="I3" s="61"/>
    </row>
    <row r="4" ht="13.5" hidden="1"/>
    <row r="5" spans="1:10" ht="28.5" customHeight="1">
      <c r="A5" s="59" t="s">
        <v>40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6.5" customHeight="1">
      <c r="A6" s="53"/>
      <c r="B6" s="53" t="s">
        <v>36</v>
      </c>
      <c r="C6" s="53"/>
      <c r="D6" s="53"/>
      <c r="E6" s="53"/>
      <c r="F6" s="53" t="s">
        <v>37</v>
      </c>
      <c r="G6" s="53"/>
      <c r="H6" s="53"/>
      <c r="I6" s="53"/>
      <c r="J6" s="60" t="s">
        <v>0</v>
      </c>
    </row>
    <row r="7" spans="1:10" ht="16.5" customHeight="1">
      <c r="A7" s="53"/>
      <c r="B7" s="58" t="s">
        <v>14</v>
      </c>
      <c r="C7" s="53" t="s">
        <v>8</v>
      </c>
      <c r="D7" s="53"/>
      <c r="E7" s="58" t="s">
        <v>9</v>
      </c>
      <c r="F7" s="58" t="s">
        <v>14</v>
      </c>
      <c r="G7" s="53" t="s">
        <v>8</v>
      </c>
      <c r="H7" s="53"/>
      <c r="I7" s="58" t="s">
        <v>9</v>
      </c>
      <c r="J7" s="60"/>
    </row>
    <row r="8" spans="1:10" ht="35.25" customHeight="1">
      <c r="A8" s="53"/>
      <c r="B8" s="58"/>
      <c r="C8" s="3" t="s">
        <v>18</v>
      </c>
      <c r="D8" s="3" t="s">
        <v>15</v>
      </c>
      <c r="E8" s="58"/>
      <c r="F8" s="58"/>
      <c r="G8" s="3" t="s">
        <v>18</v>
      </c>
      <c r="H8" s="3" t="s">
        <v>15</v>
      </c>
      <c r="I8" s="58"/>
      <c r="J8" s="60"/>
    </row>
    <row r="9" spans="1:10" s="17" customFormat="1" ht="19.5" customHeight="1">
      <c r="A9" s="5" t="s">
        <v>2</v>
      </c>
      <c r="B9" s="6">
        <f>B10+B11+B12</f>
        <v>417967</v>
      </c>
      <c r="C9" s="28">
        <f>SUM(C10:C12)</f>
        <v>417967</v>
      </c>
      <c r="D9" s="28" t="s">
        <v>16</v>
      </c>
      <c r="E9" s="6">
        <v>100</v>
      </c>
      <c r="F9" s="6">
        <f>F10+F11+F12</f>
        <v>96376.7</v>
      </c>
      <c r="G9" s="28" t="s">
        <v>16</v>
      </c>
      <c r="H9" s="28" t="s">
        <v>16</v>
      </c>
      <c r="I9" s="6">
        <v>100</v>
      </c>
      <c r="J9" s="15">
        <f aca="true" t="shared" si="0" ref="J9:J24">F9/B9*100</f>
        <v>23.05844719798453</v>
      </c>
    </row>
    <row r="10" spans="1:10" ht="19.5" customHeight="1">
      <c r="A10" s="25" t="s">
        <v>3</v>
      </c>
      <c r="B10" s="1">
        <f>C10</f>
        <v>78500.8</v>
      </c>
      <c r="C10" s="29">
        <v>78500.8</v>
      </c>
      <c r="D10" s="13" t="s">
        <v>17</v>
      </c>
      <c r="E10" s="1">
        <f>B10/B$9*100</f>
        <v>18.781578449973324</v>
      </c>
      <c r="F10" s="29">
        <v>33285.6</v>
      </c>
      <c r="G10" s="13" t="s">
        <v>17</v>
      </c>
      <c r="H10" s="13" t="s">
        <v>17</v>
      </c>
      <c r="I10" s="1">
        <f>F10/F$9*100</f>
        <v>34.5369783360501</v>
      </c>
      <c r="J10" s="2">
        <f t="shared" si="0"/>
        <v>42.401606098281796</v>
      </c>
    </row>
    <row r="11" spans="1:10" ht="19.5" customHeight="1">
      <c r="A11" s="25" t="s">
        <v>4</v>
      </c>
      <c r="B11" s="1">
        <v>36132</v>
      </c>
      <c r="C11" s="1">
        <v>36132</v>
      </c>
      <c r="D11" s="13" t="s">
        <v>17</v>
      </c>
      <c r="E11" s="1">
        <f>B11/B$9*100</f>
        <v>8.644701615199287</v>
      </c>
      <c r="F11" s="29">
        <v>8771.9</v>
      </c>
      <c r="G11" s="13" t="s">
        <v>17</v>
      </c>
      <c r="H11" s="13" t="s">
        <v>17</v>
      </c>
      <c r="I11" s="1">
        <f>F11/F$9*100</f>
        <v>9.101681215480504</v>
      </c>
      <c r="J11" s="2">
        <f t="shared" si="0"/>
        <v>24.277371858740175</v>
      </c>
    </row>
    <row r="12" spans="1:10" ht="19.5" customHeight="1">
      <c r="A12" s="25" t="s">
        <v>5</v>
      </c>
      <c r="B12" s="1">
        <v>303334.2</v>
      </c>
      <c r="C12" s="1">
        <v>303334.2</v>
      </c>
      <c r="D12" s="14" t="s">
        <v>17</v>
      </c>
      <c r="E12" s="1">
        <f>B12/B$9*100</f>
        <v>72.5737199348274</v>
      </c>
      <c r="F12" s="30">
        <v>54319.2</v>
      </c>
      <c r="G12" s="14" t="s">
        <v>17</v>
      </c>
      <c r="H12" s="14" t="s">
        <v>17</v>
      </c>
      <c r="I12" s="1">
        <f>F12/F$9*100</f>
        <v>56.36134044846939</v>
      </c>
      <c r="J12" s="2">
        <f t="shared" si="0"/>
        <v>17.90737740749312</v>
      </c>
    </row>
    <row r="13" spans="1:10" s="17" customFormat="1" ht="18" customHeight="1">
      <c r="A13" s="5" t="s">
        <v>6</v>
      </c>
      <c r="B13" s="6">
        <f>B14+B18</f>
        <v>689587.9</v>
      </c>
      <c r="C13" s="6">
        <f>C14+C18</f>
        <v>169805.69999999998</v>
      </c>
      <c r="D13" s="6">
        <f>D14+D18</f>
        <v>519782.2</v>
      </c>
      <c r="E13" s="6">
        <v>100</v>
      </c>
      <c r="F13" s="6">
        <f>F14+F18</f>
        <v>95417.8</v>
      </c>
      <c r="G13" s="6">
        <f>G14+G18</f>
        <v>65403.8</v>
      </c>
      <c r="H13" s="6">
        <f>H14+H18</f>
        <v>30013.999999999996</v>
      </c>
      <c r="I13" s="6">
        <v>100</v>
      </c>
      <c r="J13" s="15">
        <f t="shared" si="0"/>
        <v>13.836930723407415</v>
      </c>
    </row>
    <row r="14" spans="1:11" s="12" customFormat="1" ht="13.5">
      <c r="A14" s="7" t="s">
        <v>10</v>
      </c>
      <c r="B14" s="10">
        <f>SUM(B15:B17)</f>
        <v>40537.7</v>
      </c>
      <c r="C14" s="10">
        <f>SUM(C15:C17)</f>
        <v>39462.1</v>
      </c>
      <c r="D14" s="10">
        <f>SUM(D15:D17)</f>
        <v>1075.6</v>
      </c>
      <c r="E14" s="10">
        <f aca="true" t="shared" si="1" ref="E14:E25">B14/B$13*100</f>
        <v>5.878539922176708</v>
      </c>
      <c r="F14" s="10">
        <f>SUM(F15:F17)</f>
        <v>15884.3</v>
      </c>
      <c r="G14" s="10">
        <f>SUM(G15:G17)</f>
        <v>15472.2</v>
      </c>
      <c r="H14" s="10">
        <f>SUM(H15:H17)</f>
        <v>412.1</v>
      </c>
      <c r="I14" s="10">
        <f aca="true" t="shared" si="2" ref="I14:I25">F14/F$13*100</f>
        <v>16.647103580254416</v>
      </c>
      <c r="J14" s="21">
        <f t="shared" si="0"/>
        <v>39.18401882691914</v>
      </c>
      <c r="K14" s="11"/>
    </row>
    <row r="15" spans="1:11" ht="13.5" outlineLevel="1">
      <c r="A15" s="4" t="s">
        <v>11</v>
      </c>
      <c r="B15" s="18">
        <f>C15+D15</f>
        <v>22028.8</v>
      </c>
      <c r="C15" s="18">
        <v>22028.8</v>
      </c>
      <c r="D15" s="18">
        <v>0</v>
      </c>
      <c r="E15" s="18">
        <f t="shared" si="1"/>
        <v>3.1944876062935554</v>
      </c>
      <c r="F15" s="18">
        <f>SUM(G15:H15)</f>
        <v>10140.8</v>
      </c>
      <c r="G15" s="18">
        <v>10140.8</v>
      </c>
      <c r="H15" s="18">
        <v>0</v>
      </c>
      <c r="I15" s="18">
        <f t="shared" si="2"/>
        <v>10.627786429785637</v>
      </c>
      <c r="J15" s="22">
        <f t="shared" si="0"/>
        <v>46.034282393957</v>
      </c>
      <c r="K15" s="19"/>
    </row>
    <row r="16" spans="1:11" ht="13.5" outlineLevel="1">
      <c r="A16" s="4" t="s">
        <v>12</v>
      </c>
      <c r="B16" s="18">
        <f>C16+D16</f>
        <v>9192.3</v>
      </c>
      <c r="C16" s="18">
        <v>9185.3</v>
      </c>
      <c r="D16" s="18">
        <v>7</v>
      </c>
      <c r="E16" s="18">
        <f t="shared" si="1"/>
        <v>1.3330135288046672</v>
      </c>
      <c r="F16" s="18">
        <f>SUM(G16:G16)</f>
        <v>3311.2</v>
      </c>
      <c r="G16" s="18">
        <v>3311.2</v>
      </c>
      <c r="I16" s="18">
        <f t="shared" si="2"/>
        <v>3.4702120568698915</v>
      </c>
      <c r="J16" s="22">
        <f t="shared" si="0"/>
        <v>36.02145273761735</v>
      </c>
      <c r="K16" s="19"/>
    </row>
    <row r="17" spans="1:11" ht="13.5" outlineLevel="1">
      <c r="A17" s="4" t="s">
        <v>13</v>
      </c>
      <c r="B17" s="18">
        <f>C17+D17</f>
        <v>9316.6</v>
      </c>
      <c r="C17" s="18">
        <v>8248</v>
      </c>
      <c r="D17" s="18">
        <v>1068.6</v>
      </c>
      <c r="E17" s="18">
        <f t="shared" si="1"/>
        <v>1.3510387870784857</v>
      </c>
      <c r="F17" s="18">
        <f>G17+H17</f>
        <v>2432.3</v>
      </c>
      <c r="G17" s="18">
        <v>2020.2</v>
      </c>
      <c r="H17" s="18">
        <v>412.1</v>
      </c>
      <c r="I17" s="18">
        <f t="shared" si="2"/>
        <v>2.5491050935988886</v>
      </c>
      <c r="J17" s="22">
        <f t="shared" si="0"/>
        <v>26.107163557520984</v>
      </c>
      <c r="K17" s="19"/>
    </row>
    <row r="18" spans="1:11" s="12" customFormat="1" ht="51.75" customHeight="1">
      <c r="A18" s="7" t="s">
        <v>19</v>
      </c>
      <c r="B18" s="10">
        <f>SUM(B19:B26)</f>
        <v>649050.2000000001</v>
      </c>
      <c r="C18" s="10">
        <f>SUM(C19:C26)</f>
        <v>130343.59999999999</v>
      </c>
      <c r="D18" s="10">
        <f>SUM(D19:D26)</f>
        <v>518706.60000000003</v>
      </c>
      <c r="E18" s="10">
        <f t="shared" si="1"/>
        <v>94.12146007782329</v>
      </c>
      <c r="F18" s="10">
        <f>SUM(F19:F26)</f>
        <v>79533.5</v>
      </c>
      <c r="G18" s="10">
        <f>SUM(G19:G24)</f>
        <v>49931.6</v>
      </c>
      <c r="H18" s="10">
        <f>SUM(H19:H24)</f>
        <v>29601.899999999998</v>
      </c>
      <c r="I18" s="10">
        <f t="shared" si="2"/>
        <v>83.35289641974558</v>
      </c>
      <c r="J18" s="21">
        <f t="shared" si="0"/>
        <v>12.253828748531316</v>
      </c>
      <c r="K18" s="11"/>
    </row>
    <row r="19" spans="1:10" s="26" customFormat="1" ht="30.75" customHeight="1">
      <c r="A19" s="8" t="s">
        <v>24</v>
      </c>
      <c r="B19" s="24">
        <f>D19+C19</f>
        <v>3520</v>
      </c>
      <c r="C19" s="43">
        <v>3520</v>
      </c>
      <c r="D19" s="24">
        <v>0</v>
      </c>
      <c r="E19" s="24">
        <f t="shared" si="1"/>
        <v>0.5104497918249435</v>
      </c>
      <c r="F19" s="24">
        <v>160</v>
      </c>
      <c r="G19" s="24">
        <v>160</v>
      </c>
      <c r="H19" s="24"/>
      <c r="I19" s="24">
        <f t="shared" si="2"/>
        <v>0.1676835978192748</v>
      </c>
      <c r="J19" s="27">
        <f t="shared" si="0"/>
        <v>4.545454545454546</v>
      </c>
    </row>
    <row r="20" spans="1:10" s="26" customFormat="1" ht="23.25" customHeight="1">
      <c r="A20" s="8" t="s">
        <v>26</v>
      </c>
      <c r="B20" s="24">
        <f aca="true" t="shared" si="3" ref="B20:B25">D20+C20</f>
        <v>720</v>
      </c>
      <c r="C20" s="39">
        <v>720</v>
      </c>
      <c r="D20" s="24"/>
      <c r="E20" s="24">
        <f t="shared" si="1"/>
        <v>0.10441018469146573</v>
      </c>
      <c r="F20" s="24">
        <f>G20+H20</f>
        <v>169</v>
      </c>
      <c r="G20" s="24">
        <v>169</v>
      </c>
      <c r="H20" s="24"/>
      <c r="I20" s="24">
        <f t="shared" si="2"/>
        <v>0.17711580019660902</v>
      </c>
      <c r="J20" s="27">
        <f t="shared" si="0"/>
        <v>23.47222222222222</v>
      </c>
    </row>
    <row r="21" spans="1:10" s="26" customFormat="1" ht="30" customHeight="1">
      <c r="A21" s="8" t="s">
        <v>27</v>
      </c>
      <c r="B21" s="24">
        <f t="shared" si="3"/>
        <v>34817.8</v>
      </c>
      <c r="C21" s="39">
        <v>20301.9</v>
      </c>
      <c r="D21" s="24">
        <v>14515.9</v>
      </c>
      <c r="E21" s="24">
        <f t="shared" si="1"/>
        <v>5.049073511875716</v>
      </c>
      <c r="F21" s="24">
        <f aca="true" t="shared" si="4" ref="F21:F26">SUM(G21:H21)</f>
        <v>2693.1</v>
      </c>
      <c r="G21" s="24">
        <v>2693.1</v>
      </c>
      <c r="H21" s="24"/>
      <c r="I21" s="24">
        <f t="shared" si="2"/>
        <v>2.822429358044306</v>
      </c>
      <c r="J21" s="27">
        <f t="shared" si="0"/>
        <v>7.734836778888958</v>
      </c>
    </row>
    <row r="22" spans="1:10" s="26" customFormat="1" ht="22.5" customHeight="1">
      <c r="A22" s="8" t="s">
        <v>29</v>
      </c>
      <c r="B22" s="24">
        <f>D22+C22</f>
        <v>564628.8</v>
      </c>
      <c r="C22" s="39">
        <v>70252.4</v>
      </c>
      <c r="D22" s="24">
        <v>494376.4</v>
      </c>
      <c r="E22" s="24">
        <f t="shared" si="1"/>
        <v>81.87916290294537</v>
      </c>
      <c r="F22" s="24">
        <f t="shared" si="4"/>
        <v>55101.2</v>
      </c>
      <c r="G22" s="24">
        <v>29604.6</v>
      </c>
      <c r="H22" s="24">
        <v>25496.6</v>
      </c>
      <c r="I22" s="24">
        <f>G22/F$13*100</f>
        <v>31.026286500003142</v>
      </c>
      <c r="J22" s="27">
        <f>G22/B22*100</f>
        <v>5.243196946383181</v>
      </c>
    </row>
    <row r="23" spans="1:10" s="26" customFormat="1" ht="29.25" customHeight="1">
      <c r="A23" s="8" t="s">
        <v>30</v>
      </c>
      <c r="B23" s="24">
        <f t="shared" si="3"/>
        <v>36777.4</v>
      </c>
      <c r="C23" s="39">
        <v>28744.8</v>
      </c>
      <c r="D23" s="24">
        <v>8032.6</v>
      </c>
      <c r="E23" s="24">
        <f t="shared" si="1"/>
        <v>5.3332432312109885</v>
      </c>
      <c r="F23" s="24">
        <f>G23+H23</f>
        <v>17616.2</v>
      </c>
      <c r="G23" s="24">
        <v>13625.9</v>
      </c>
      <c r="H23" s="24">
        <v>3990.3</v>
      </c>
      <c r="I23" s="24">
        <f t="shared" si="2"/>
        <v>18.46217372439943</v>
      </c>
      <c r="J23" s="27">
        <f t="shared" si="0"/>
        <v>47.89952525192101</v>
      </c>
    </row>
    <row r="24" spans="1:10" s="26" customFormat="1" ht="27" customHeight="1">
      <c r="A24" s="8" t="s">
        <v>31</v>
      </c>
      <c r="B24" s="24">
        <f t="shared" si="3"/>
        <v>7566.2</v>
      </c>
      <c r="C24" s="39">
        <v>5784.5</v>
      </c>
      <c r="D24" s="24">
        <v>1781.7</v>
      </c>
      <c r="E24" s="24">
        <f t="shared" si="1"/>
        <v>1.0972060269619</v>
      </c>
      <c r="F24" s="24">
        <f t="shared" si="4"/>
        <v>3794</v>
      </c>
      <c r="G24" s="24">
        <v>3679</v>
      </c>
      <c r="H24" s="24">
        <v>115</v>
      </c>
      <c r="I24" s="24">
        <f t="shared" si="2"/>
        <v>3.9761973132895543</v>
      </c>
      <c r="J24" s="27">
        <f t="shared" si="0"/>
        <v>50.14406174830166</v>
      </c>
    </row>
    <row r="25" spans="1:10" ht="13.5">
      <c r="A25" s="8" t="s">
        <v>33</v>
      </c>
      <c r="B25" s="24">
        <f t="shared" si="3"/>
        <v>1000</v>
      </c>
      <c r="C25" s="43">
        <v>1000</v>
      </c>
      <c r="D25" s="41">
        <v>0</v>
      </c>
      <c r="E25" s="24">
        <f t="shared" si="1"/>
        <v>0.1450141454048135</v>
      </c>
      <c r="F25" s="24">
        <f t="shared" si="4"/>
        <v>0</v>
      </c>
      <c r="G25" s="41"/>
      <c r="H25" s="41"/>
      <c r="I25" s="24">
        <f t="shared" si="2"/>
        <v>0</v>
      </c>
      <c r="J25" s="42"/>
    </row>
    <row r="26" spans="1:10" ht="54.75">
      <c r="A26" s="8" t="s">
        <v>32</v>
      </c>
      <c r="B26" s="24">
        <v>20</v>
      </c>
      <c r="C26" s="41">
        <v>20</v>
      </c>
      <c r="D26" s="41"/>
      <c r="E26" s="41"/>
      <c r="F26" s="24">
        <f t="shared" si="4"/>
        <v>0</v>
      </c>
      <c r="G26" s="41"/>
      <c r="H26" s="41"/>
      <c r="I26" s="41"/>
      <c r="J26" s="42"/>
    </row>
    <row r="27" spans="2:9" ht="13.5">
      <c r="B27" s="20"/>
      <c r="C27" s="20"/>
      <c r="D27" s="20"/>
      <c r="E27" s="20"/>
      <c r="F27" s="20"/>
      <c r="G27" s="20"/>
      <c r="H27" s="20"/>
      <c r="I27" s="20"/>
    </row>
    <row r="28" spans="2:9" ht="13.5">
      <c r="B28" s="20"/>
      <c r="C28" s="20"/>
      <c r="D28" s="20"/>
      <c r="E28" s="20"/>
      <c r="F28" s="20"/>
      <c r="G28" s="20"/>
      <c r="H28" s="20"/>
      <c r="I28" s="20"/>
    </row>
    <row r="29" spans="2:9" ht="13.5">
      <c r="B29" s="20"/>
      <c r="C29" s="20"/>
      <c r="D29" s="20"/>
      <c r="E29" s="20"/>
      <c r="F29" s="20"/>
      <c r="G29" s="20"/>
      <c r="H29" s="20"/>
      <c r="I29" s="20"/>
    </row>
    <row r="30" spans="2:9" ht="13.5">
      <c r="B30" s="20"/>
      <c r="C30" s="20"/>
      <c r="D30" s="20"/>
      <c r="E30" s="20"/>
      <c r="F30" s="20"/>
      <c r="G30" s="20"/>
      <c r="H30" s="20"/>
      <c r="I30" s="20"/>
    </row>
    <row r="31" spans="2:9" ht="13.5">
      <c r="B31" s="20"/>
      <c r="C31" s="20"/>
      <c r="D31" s="20"/>
      <c r="E31" s="20"/>
      <c r="F31" s="20"/>
      <c r="G31" s="20"/>
      <c r="H31" s="20"/>
      <c r="I31" s="20"/>
    </row>
    <row r="32" spans="2:9" ht="13.5">
      <c r="B32" s="20"/>
      <c r="C32" s="20"/>
      <c r="D32" s="20"/>
      <c r="E32" s="20"/>
      <c r="F32" s="20"/>
      <c r="G32" s="20"/>
      <c r="H32" s="20"/>
      <c r="I32" s="20"/>
    </row>
    <row r="33" spans="2:9" ht="13.5">
      <c r="B33" s="20"/>
      <c r="C33" s="20"/>
      <c r="D33" s="20"/>
      <c r="E33" s="20"/>
      <c r="F33" s="20"/>
      <c r="G33" s="20"/>
      <c r="H33" s="20"/>
      <c r="I33" s="20"/>
    </row>
    <row r="34" spans="2:9" ht="13.5">
      <c r="B34" s="20"/>
      <c r="C34" s="20"/>
      <c r="D34" s="20"/>
      <c r="E34" s="20"/>
      <c r="F34" s="20"/>
      <c r="G34" s="20"/>
      <c r="H34" s="20"/>
      <c r="I34" s="20"/>
    </row>
    <row r="35" spans="2:9" ht="13.5">
      <c r="B35" s="20"/>
      <c r="C35" s="20"/>
      <c r="D35" s="20"/>
      <c r="E35" s="20"/>
      <c r="F35" s="20"/>
      <c r="G35" s="20"/>
      <c r="H35" s="20"/>
      <c r="I35" s="20"/>
    </row>
    <row r="36" spans="2:9" ht="13.5">
      <c r="B36" s="20"/>
      <c r="C36" s="20"/>
      <c r="D36" s="20"/>
      <c r="E36" s="20"/>
      <c r="F36" s="20"/>
      <c r="G36" s="20"/>
      <c r="H36" s="20"/>
      <c r="I36" s="20"/>
    </row>
    <row r="37" spans="2:9" ht="13.5">
      <c r="B37" s="20"/>
      <c r="C37" s="20"/>
      <c r="D37" s="20"/>
      <c r="E37" s="20"/>
      <c r="F37" s="20"/>
      <c r="G37" s="20"/>
      <c r="H37" s="20"/>
      <c r="I37" s="20"/>
    </row>
    <row r="38" spans="2:9" ht="13.5">
      <c r="B38" s="20"/>
      <c r="C38" s="20"/>
      <c r="D38" s="20"/>
      <c r="E38" s="20"/>
      <c r="F38" s="20"/>
      <c r="G38" s="20"/>
      <c r="H38" s="20"/>
      <c r="I38" s="20"/>
    </row>
    <row r="39" spans="2:9" ht="13.5">
      <c r="B39" s="20"/>
      <c r="C39" s="20"/>
      <c r="D39" s="20"/>
      <c r="E39" s="20"/>
      <c r="F39" s="20"/>
      <c r="G39" s="20"/>
      <c r="H39" s="20"/>
      <c r="I39" s="20"/>
    </row>
    <row r="40" spans="2:9" ht="13.5">
      <c r="B40" s="20"/>
      <c r="C40" s="20"/>
      <c r="D40" s="20"/>
      <c r="E40" s="20"/>
      <c r="F40" s="20"/>
      <c r="G40" s="20"/>
      <c r="H40" s="20"/>
      <c r="I40" s="20"/>
    </row>
    <row r="41" spans="2:9" ht="13.5">
      <c r="B41" s="20"/>
      <c r="C41" s="20"/>
      <c r="D41" s="20"/>
      <c r="E41" s="20"/>
      <c r="F41" s="20"/>
      <c r="G41" s="20"/>
      <c r="H41" s="20"/>
      <c r="I41" s="20"/>
    </row>
    <row r="42" spans="2:9" ht="13.5">
      <c r="B42" s="20"/>
      <c r="C42" s="20"/>
      <c r="D42" s="20"/>
      <c r="E42" s="20"/>
      <c r="F42" s="20"/>
      <c r="G42" s="20"/>
      <c r="H42" s="20"/>
      <c r="I42" s="20"/>
    </row>
    <row r="43" spans="2:9" ht="13.5">
      <c r="B43" s="20"/>
      <c r="C43" s="20"/>
      <c r="D43" s="20"/>
      <c r="E43" s="20"/>
      <c r="F43" s="20"/>
      <c r="G43" s="20"/>
      <c r="H43" s="20"/>
      <c r="I43" s="20"/>
    </row>
    <row r="44" spans="2:9" ht="13.5">
      <c r="B44" s="20"/>
      <c r="C44" s="20"/>
      <c r="D44" s="20"/>
      <c r="E44" s="20"/>
      <c r="F44" s="20"/>
      <c r="G44" s="20"/>
      <c r="H44" s="20"/>
      <c r="I44" s="20"/>
    </row>
    <row r="45" spans="2:9" ht="13.5">
      <c r="B45" s="20"/>
      <c r="C45" s="20"/>
      <c r="D45" s="20"/>
      <c r="E45" s="20"/>
      <c r="F45" s="20"/>
      <c r="G45" s="20"/>
      <c r="H45" s="20"/>
      <c r="I45" s="20"/>
    </row>
    <row r="46" spans="2:9" ht="13.5">
      <c r="B46" s="20"/>
      <c r="C46" s="20"/>
      <c r="D46" s="20"/>
      <c r="E46" s="20"/>
      <c r="F46" s="20"/>
      <c r="G46" s="20"/>
      <c r="H46" s="20"/>
      <c r="I46" s="20"/>
    </row>
    <row r="47" spans="2:9" ht="13.5">
      <c r="B47" s="20"/>
      <c r="C47" s="20"/>
      <c r="D47" s="20"/>
      <c r="E47" s="20"/>
      <c r="F47" s="20"/>
      <c r="G47" s="20"/>
      <c r="H47" s="20"/>
      <c r="I47" s="20"/>
    </row>
    <row r="48" spans="2:9" ht="13.5">
      <c r="B48" s="20"/>
      <c r="C48" s="20"/>
      <c r="D48" s="20"/>
      <c r="E48" s="20"/>
      <c r="F48" s="20"/>
      <c r="G48" s="20"/>
      <c r="H48" s="20"/>
      <c r="I48" s="20"/>
    </row>
    <row r="49" spans="2:9" ht="13.5">
      <c r="B49" s="20"/>
      <c r="C49" s="20"/>
      <c r="D49" s="20"/>
      <c r="E49" s="20"/>
      <c r="F49" s="20"/>
      <c r="G49" s="20"/>
      <c r="H49" s="20"/>
      <c r="I49" s="20"/>
    </row>
    <row r="50" spans="2:9" ht="13.5">
      <c r="B50" s="20"/>
      <c r="C50" s="20"/>
      <c r="D50" s="20"/>
      <c r="E50" s="20"/>
      <c r="F50" s="20"/>
      <c r="G50" s="20"/>
      <c r="H50" s="20"/>
      <c r="I50" s="20"/>
    </row>
    <row r="51" spans="2:9" ht="13.5">
      <c r="B51" s="20"/>
      <c r="C51" s="20"/>
      <c r="D51" s="20"/>
      <c r="E51" s="20"/>
      <c r="F51" s="20"/>
      <c r="G51" s="20"/>
      <c r="H51" s="20"/>
      <c r="I51" s="20"/>
    </row>
    <row r="52" spans="2:9" ht="13.5">
      <c r="B52" s="20"/>
      <c r="C52" s="20"/>
      <c r="D52" s="20"/>
      <c r="E52" s="20"/>
      <c r="F52" s="20"/>
      <c r="G52" s="20"/>
      <c r="H52" s="20"/>
      <c r="I52" s="20"/>
    </row>
    <row r="53" spans="2:9" ht="13.5">
      <c r="B53" s="20"/>
      <c r="C53" s="20"/>
      <c r="D53" s="20"/>
      <c r="E53" s="20"/>
      <c r="F53" s="20"/>
      <c r="G53" s="20"/>
      <c r="H53" s="20"/>
      <c r="I53" s="20"/>
    </row>
    <row r="54" spans="2:9" ht="13.5">
      <c r="B54" s="20"/>
      <c r="C54" s="20"/>
      <c r="D54" s="20"/>
      <c r="E54" s="20"/>
      <c r="F54" s="20"/>
      <c r="G54" s="20"/>
      <c r="H54" s="20"/>
      <c r="I54" s="20"/>
    </row>
    <row r="55" spans="2:9" ht="13.5">
      <c r="B55" s="20"/>
      <c r="C55" s="20"/>
      <c r="D55" s="20"/>
      <c r="E55" s="20"/>
      <c r="F55" s="20"/>
      <c r="G55" s="20"/>
      <c r="H55" s="20"/>
      <c r="I55" s="20"/>
    </row>
  </sheetData>
  <sheetProtection/>
  <mergeCells count="12">
    <mergeCell ref="E7:E8"/>
    <mergeCell ref="H3:I3"/>
    <mergeCell ref="G7:H7"/>
    <mergeCell ref="I7:I8"/>
    <mergeCell ref="A5:J5"/>
    <mergeCell ref="B6:E6"/>
    <mergeCell ref="A6:A8"/>
    <mergeCell ref="F6:I6"/>
    <mergeCell ref="F7:F8"/>
    <mergeCell ref="J6:J8"/>
    <mergeCell ref="B7:B8"/>
    <mergeCell ref="C7:D7"/>
  </mergeCells>
  <printOptions/>
  <pageMargins left="0" right="0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rabst</cp:lastModifiedBy>
  <cp:lastPrinted>2020-09-10T09:13:24Z</cp:lastPrinted>
  <dcterms:created xsi:type="dcterms:W3CDTF">2002-03-11T10:22:12Z</dcterms:created>
  <dcterms:modified xsi:type="dcterms:W3CDTF">2020-09-10T09:16:38Z</dcterms:modified>
  <cp:category/>
  <cp:version/>
  <cp:contentType/>
  <cp:contentStatus/>
</cp:coreProperties>
</file>