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50" windowHeight="11640" activeTab="0"/>
  </bookViews>
  <sheets>
    <sheet name="Лист1" sheetId="1" r:id="rId1"/>
    <sheet name="Лист2" sheetId="2" r:id="rId2"/>
    <sheet name="Лист3" sheetId="3" r:id="rId3"/>
  </sheets>
  <definedNames>
    <definedName name="_xlnm.Print_Area" localSheetId="0">'Лист1'!$A$1:$AZ$91</definedName>
  </definedNames>
  <calcPr fullCalcOnLoad="1"/>
</workbook>
</file>

<file path=xl/sharedStrings.xml><?xml version="1.0" encoding="utf-8"?>
<sst xmlns="http://schemas.openxmlformats.org/spreadsheetml/2006/main" count="772" uniqueCount="149">
  <si>
    <t>Финансовый орган субъекта Российской Федерации</t>
  </si>
  <si>
    <t>Единица измерения: тыс. руб. (с точностью до первого десятичного знака)</t>
  </si>
  <si>
    <t>в том числе:</t>
  </si>
  <si>
    <t>…</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</si>
  <si>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</si>
  <si>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</si>
  <si>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</si>
  <si>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</si>
  <si>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</si>
  <si>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</si>
  <si>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</si>
  <si>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</si>
  <si>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4.4.2. за счет собственных доходов и источников финансирования дефицита бюджета городского поселения,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</si>
  <si>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</si>
  <si>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4.5.2. по предоставлению иных межбюджетных трансфертов, всего</t>
  </si>
  <si>
    <t>4.5.2.2. в иных случаях, не связанных с заключением соглашений, предусмотренных в подпункте 4.5.2.1, всего</t>
  </si>
  <si>
    <t>Итого расходных обязательств муниципальных образований</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</si>
  <si>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</si>
  <si>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</si>
  <si>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</si>
  <si>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</si>
  <si>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</si>
  <si>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</si>
  <si>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</si>
  <si>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</si>
  <si>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</si>
  <si>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</si>
  <si>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</si>
  <si>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Руководитель</t>
  </si>
  <si>
    <t>(должность руководителя</t>
  </si>
  <si>
    <t>финансового органа</t>
  </si>
  <si>
    <t>субъекта Российской Федерации)</t>
  </si>
  <si>
    <t>(подпись)</t>
  </si>
  <si>
    <t>(расшифровка подписи)</t>
  </si>
  <si>
    <t>Исполнитель</t>
  </si>
  <si>
    <t>(должность)</t>
  </si>
  <si>
    <t>х</t>
  </si>
  <si>
    <t>4.4.1. за счет субвенций, предоставленных из федерального бюджета или бюджета субъекта Российской Федерации, всего</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</si>
  <si>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</si>
  <si>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</si>
  <si>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4.5.1. по предоставлению субсидий, в бюджет субъекта Российской Федерации,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</si>
  <si>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</si>
  <si>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</si>
  <si>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</si>
  <si>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</si>
  <si>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</si>
  <si>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</si>
  <si>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</si>
  <si>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</si>
  <si>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</si>
  <si>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</si>
  <si>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</si>
  <si>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</si>
  <si>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</si>
  <si>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</si>
  <si>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</si>
  <si>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</si>
  <si>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</si>
  <si>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по плану</t>
  </si>
  <si>
    <t>по факту исполнения</t>
  </si>
  <si>
    <t xml:space="preserve">  Правовое основание финансового обеспечения расходного полномочия муниципального образования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</si>
  <si>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</si>
  <si>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владение, пользование и распоряжение имуществом, находящимся в муниципальной собственности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</si>
  <si>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</si>
  <si>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</si>
  <si>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</si>
  <si>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первичных мер пожарной безопасности в границах населенных пунктов городского поселения</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</si>
  <si>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</si>
  <si>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</si>
  <si>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</si>
  <si>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</si>
  <si>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ритуальных услуг и содержание мест захоронения</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</si>
  <si>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</si>
  <si>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</si>
  <si>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</si>
  <si>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функционирование органов местного самоуправления</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</si>
  <si>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</si>
  <si>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осуществление воинского учета на территориях, на которых отсутствуют структурные подразделения военных комиссариатов</t>
  </si>
  <si>
    <t>отчетный
20 16г.</t>
  </si>
  <si>
    <t>05/03</t>
  </si>
  <si>
    <t>11/01/02</t>
  </si>
  <si>
    <t>0412</t>
  </si>
  <si>
    <t>03/02/09</t>
  </si>
  <si>
    <t>текущий
20 17г.</t>
  </si>
  <si>
    <t>очередной
20 18г.</t>
  </si>
  <si>
    <t>2019г.</t>
  </si>
  <si>
    <t>2020г.</t>
  </si>
  <si>
    <t>20 20г.</t>
  </si>
  <si>
    <t>отчетный   2016г.</t>
  </si>
  <si>
    <t>текущий     20 17г.</t>
  </si>
  <si>
    <t>очередной 20 18г.</t>
  </si>
  <si>
    <t>01/04 01/13</t>
  </si>
  <si>
    <t>04/09</t>
  </si>
  <si>
    <t>05/01</t>
  </si>
  <si>
    <t>03/10</t>
  </si>
  <si>
    <t>08/01</t>
  </si>
  <si>
    <t>04/12</t>
  </si>
  <si>
    <t>07/07</t>
  </si>
  <si>
    <t>01/13/04/10/10/01</t>
  </si>
  <si>
    <t>02/03</t>
  </si>
  <si>
    <t>06-10-2003 не установлен</t>
  </si>
  <si>
    <t>Федеральный закон от 06-10-2003№131-ФЗ "Об общих принципах организации местного самоуправления в РФ"</t>
  </si>
  <si>
    <t>Областной закон от 09.12.2016№90-оз "Об областном бюджете Ленинградской области на 2017год и плановый период  2018 и 2019годов</t>
  </si>
  <si>
    <t xml:space="preserve">  РЕЕСТР РАСХОДНЫХ  ОБЯЗАТЕЛЬСТВ   МУНИЦИПАЛЬНОГО  ОБРАЗОВАНИЯ "СИВЕРСКОЕ ГОРОДСКОЕ ПОСЕЛЕНИЕ ГАТЧИНСКОГО МУНИЦИПАЛЬНОГО РАЙОНА ЛЕНИНГРАДСКОЙ ОБЛАСТИ"",
</t>
  </si>
  <si>
    <t>0707</t>
  </si>
  <si>
    <t>Полномочия, передаваемые городским поселениям из ГМР на трудоустройство и занятость</t>
  </si>
  <si>
    <t>0113</t>
  </si>
  <si>
    <t>МО</t>
  </si>
  <si>
    <t>Нормативные правовые акты МО</t>
  </si>
  <si>
    <t>Решние Совета депутатов Сиверского городского поселения от 26.02.2014 № 6 "Об утверждении Положения "О порядке формирования, управления и распоряжения имуществом муниципальной казны МО "Сиверское городское поселение Гатчинского муниципального района ЛО"</t>
  </si>
  <si>
    <t>Прочие мероприятия по благоустройству территории поселения в рамках подпрограммы "Жилищно-коммунальное хозяйство и благоустройство территории Сиверского городского поселения" муниципальной программы Сиверского городского поселения "Социально-экономическое развитие Сиверского городского поселения Гатчинского муниципального района"</t>
  </si>
  <si>
    <t>Решение Сивета депутатов Сиверского городского поселения от 04.12.2012 г. № 25 "Об утверждении Правил по благоустройству территории МО "Сиверское городское поселение Гатчинского муниципального района ЛО"</t>
  </si>
  <si>
    <t>в целом</t>
  </si>
  <si>
    <t xml:space="preserve">Решение Совета Депутатов Сиверского гп от 17.03.2010 г. № 43"Об утверждении Положения "Об оплате труда и порядке его осуществления муниципальных служащих и работников, замещающих должности, не являющиеся должностями муниципальной службы Сиверского городского поселения"                                                                                                       Решение Совета Депутатов Сиверского гп от 23.09.2009 г. № 50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МО "Сиверское городское поселение"                                             Решение Совета депутатов Сиверского гп от 17.03.2010 г. №45 "Об утверждении Положения об административной комиссии МО "Сиверское городское поселение Гатчинского муниципального района Ленинградской области"                                                                                                     </t>
  </si>
  <si>
    <t>на 1 мая  2017г.</t>
  </si>
  <si>
    <t>на определение перечня должностных лиц, уполномоченных составлять протоколы об административных правонарушениях</t>
  </si>
  <si>
    <t>Федеральный закон от 06-10-2003№131-ФЗ "Об общих принципах организации местного самоуправления в РФ", ст.19</t>
  </si>
  <si>
    <t>01/04</t>
  </si>
  <si>
    <t>составление и рассмотрение проекта бюджета поселения, составление отчета об исполнении бюджета поселения</t>
  </si>
  <si>
    <t>организация в границах поселения электро-, тепло-, газа- и водоснабжения, водоотведения, снабжения населения топливом в пределах полномочий</t>
  </si>
  <si>
    <t>обеспечение ,проживающих в поселении и нуждающихся в жилых помещениях малоимущих граждан жилыми помещениями</t>
  </si>
  <si>
    <t>Федеральный закон от 06-10-2003№131-ФЗ "Об общих принципах организации местного самоуправления в РФ", ст.14</t>
  </si>
  <si>
    <t>Федеральный закон от 06-10-2003№131-ФЗ "Об общих принципах организации местного самоуправления в РФ", ст.19, Пост Прав РФ № 258 П.4</t>
  </si>
  <si>
    <t>Федеральный закон от 06-10-2003№131-ФЗ "Об общих принципах организации местного самоуправления в РФ", ст.20</t>
  </si>
  <si>
    <t>Федеральный закон от 06-10-2003№131-ФЗ "Об общих принципах организации местного самоуправления в РФ",</t>
  </si>
  <si>
    <t>ст17,п.1</t>
  </si>
  <si>
    <t>ст14,п.1</t>
  </si>
  <si>
    <t>ст34</t>
  </si>
  <si>
    <t>Решние Совета депутатов Сиверского городского поселения от 07.10.2013 № 33 "Об утверждении Положения о бюджетном процессе в МО "Сиверское городское поселение Гатчинского муниципального района ЛО" ( в редакции от 30.03.2017 № 11)</t>
  </si>
  <si>
    <t xml:space="preserve">Постановление администрации Сиверского городского поселения от 29.12.2016 г. № 808 «Об утверждении муниципального задания 
на оказание муниципальной услуги
муниципальным бюджетным учреждением
культуры СККЦ  «Юбилейный» на 2017 г.»                                    Постановление администрации Сиверского городского поселения от 29.12.2016 г. № 807 «Об утверждении плана по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МО «Сиверское городское поселение Гатчинского муниципального района Ленинградской области», социальную и культурную адаптацию мигрантов, профилактику межнациональных (межэтнических) конфликтов в 2017 году»
</t>
  </si>
  <si>
    <t xml:space="preserve">Решние Совета депутатов Сиверского городского поселения от 24.11.2016 № 41 «О передаче полномочий по организации 
централизованного тепло-, газо- и водоснабжения 
населения, водоотведения в границах МО 
«Сиверское городское поселение  
Гатчинского муниципального района 
Ленинградской области» на очередной 
финансовый год Гатчинскому муниципальному району»
</t>
  </si>
  <si>
    <t xml:space="preserve">Решение Сивета депутатов Сиверского городского поселения от10.11.2014 г. № 10 Об  утверждении генерального плана
МО «Сиверское городское поселение Гатчинского
муниципального района Ленинградской области» 
                                                                                Решение Сивета депутатов Сиверского городского поселения от   30.06.2014 г.  № 32 "Об утверждении правил землепользования и застройки
МО «Сиверское городское поселение Гатчинского
муниципального района Ленинградской области»
применительно к части территории поселения – 
населенному пункту г.п. Сиверский" 
</t>
  </si>
  <si>
    <t>Решние Совета депутатов Сиверского городского поселения от 17.11.2014 г. № 22 "О внесении изменений  в порядок  формирования и использования бюджетных ассигнований дорожного фонда МО «Сиверское городское поселение Гатчинского муниципального района Ленинградской области»  утвержденный решением Совета депутатов от 27.12.2013года № 61 «О дорожном фонде МО «Сиверское городское поселение Гатчинского муниципального района Ленинградской области»</t>
  </si>
  <si>
    <t>Решение Сивета депутатов Сиверского городского поселения от 29.04.2010 г. "Об утверждении Положения "О погребении и похоронном деле на территории Сиверского городского поселения"</t>
  </si>
  <si>
    <t>Постановление администрации Сиверского городского поселения от 23.12.2016 г. № 770 "Об организации праздничных мероприятий, обеспечении правопорядка и антитеррористической безопасности, пожарной безопасности на территории МО «Сиверское городское поселение Гатчинского муниципального района Ленинградской области» в период Новогодних и Рождественских праздников 2016-2017 годов"</t>
  </si>
  <si>
    <t xml:space="preserve">Постановление администрации Сиверского городского поселения от  28.11.2016 г. № 696 "Об утверждении положения об участии администрации Сиверского городского поселения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образования «Сиверское городское поселение Гатчинского муниципального района Ленинградской области»      Постановление администрации Сиверского городского поселения от 23.11.2016 г. № 690   «Об организации и  ведении гражданской  обороны на территории МО «Сиверское городское поселение Гатчинского муниципального района Ленинградской области»»     </t>
  </si>
  <si>
    <t xml:space="preserve">Решние Совета депутатов Сиверского городского поселения от 24.11.2016 г. № 39 «О передаче полномочий по реализации
прав граждан для участия в федеральных и 
региональных целевых программах на 
получение субсидий для приобретения 
(строительства) жилья на 2017год 
Гатчинскому муниципальному району»                                                                                                   Решние Совета депутатов Сиверского городского поселения от 24.11.2016 г. № 42 "О передаче Гатчинскому муниципальному району полномочий по осуществлению муниципального жилищного контроля"
</t>
  </si>
  <si>
    <t xml:space="preserve">Постановление администрации Сиверского городского поселения от 29.12.2016 г. № 808 «Об утверждении муниципального задания 
на оказание муниципальной услуги
муниципальным бюджетным учреждением
культуры СККЦ  «Юбилейный» на 2017 г.»    </t>
  </si>
  <si>
    <t>Постановление администрации Сиверского городского поселения от 06.07.2016 г. № 363 "Об утверждении порядка создания координационных или совещательных органов в области развития малого и среднего предпринимательства на территории муниципального образования «Сиверское городское поселение Гатчинского муниципального района Ленинградской области»</t>
  </si>
  <si>
    <t>Решение Совета Депутатов Сиверского гп от 27.06.2012 г. "Об утверждении Правил по благоустройству  территории муниципального образования «Сиверское городское поселение Гатчинского муниципального района Ленинградской области"</t>
  </si>
  <si>
    <t>Соглашение от 31.12.2016 г. О передаче Гатчинскому муниципальному району осуществления части своих полномочий по организации в границах поселения централизованного тепло-, газо-, водоснабжения и водоотведения за счет иных мебюджетных трансфертов</t>
  </si>
  <si>
    <t>Соглашение от 09.01.2017 г. № 25/А-С О передачеадминистрации ГМР полномочий по вопросам казначеского исполнения бюджета поселения и администрирования отдельных видов доходов бюджета</t>
  </si>
  <si>
    <t>Соглашение от 31.12.2016 г. О передаче части своих полномочий по реализации жилищных программ, с правом разработки административных регламентов</t>
  </si>
  <si>
    <t>Решение Совета депутатов Сиверского городского поселения от 17.03.2010 года № 45 "Об утверждении Положения "Об административной комиссии МО "Сиверское городское поселение Гатчинского муниципального района Ленинградской области"</t>
  </si>
  <si>
    <t>Договор с ГКУ "Центр занятости населения ЛО" от 18.07.2017 г. № 06-4/ВР/2017/4 О совместной деятельности по организации временного трудоустройства несовершеннолетних граждан</t>
  </si>
  <si>
    <t>Постановление администрации Сиверского городского поселения от 03.12.2013 г. № 656 "Об учреждении муниципального автономного учреждения детско-юношеской спортивной школы "Ника" Сиверского городского поселения"</t>
  </si>
  <si>
    <t>Постановление администрации Сиверского городского поселения от 27.03.2017 г. № 124 "О мерах по обеспечению оздоровления, отдыха и занятости детей, подростков и молодежи летом 2017 года на территории Сиверского городского поселения"</t>
  </si>
  <si>
    <t>Областной закон от 23-12-2015 №139-оз "Об областном бюджете Ленинградской области на 2016 год и на плановый период 2017 и 2018 годов"</t>
  </si>
  <si>
    <t>Приложение к Порядку составления и ведения реестра расходных обязательств Cиверского городского поселения Гатчинского муниципального района Ленинградской области утв. Постановлением администрации Сиверского городского поселения от 16.06.2016 г. № 338</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</si>
</sst>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FC19]d\ mmmm\ yyyy\ &quot;г.&quot;"/>
    <numFmt numFmtId="170" formatCode="0.000"/>
    <numFmt numFmtId="171" formatCode="0.00000"/>
    <numFmt numFmtId="172" formatCode="0.000000"/>
    <numFmt numFmtId="173" formatCode="0.0000"/>
    <numFmt numFmtId="174" formatCode="?"/>
  </numFmts>
  <fonts count="31">
    <font>
      <sz val="11"/>
      <color indexed="8"/>
      <name val="Calibri"/>
      <family val="2"/>
    </font>
    <font>
      <sz val="12"/>
      <color indexed="8"/>
      <name val="Times New Roman"/>
      <family val="2"/>
    </font>
    <font>
      <sz val="8"/>
      <name val="Times New Roman"/>
      <family val="1"/>
    </font>
    <font>
      <sz val="11"/>
      <color indexed="8"/>
      <name val="Times New Roman Cyr"/>
      <family val="1"/>
    </font>
    <font>
      <sz val="9"/>
      <color indexed="8"/>
      <name val="Times New Roman Cyr"/>
      <family val="1"/>
    </font>
    <font>
      <sz val="8"/>
      <color indexed="8"/>
      <name val="Times New Roman Cyr"/>
      <family val="1"/>
    </font>
    <font>
      <b/>
      <sz val="11"/>
      <color indexed="8"/>
      <name val="Times New Roman Cyr"/>
      <family val="1"/>
    </font>
    <font>
      <sz val="10"/>
      <name val="Times New Roman"/>
      <family val="1"/>
    </font>
    <font>
      <sz val="10"/>
      <name val="Times New Roman Cyr"/>
      <family val="1"/>
    </font>
    <font>
      <sz val="10"/>
      <color indexed="8"/>
      <name val="Times New Roman Cyr"/>
      <family val="1"/>
    </font>
    <font>
      <sz val="11"/>
      <color indexed="8"/>
      <name val="Times New Roman"/>
      <family val="1"/>
    </font>
    <font>
      <u val="single"/>
      <sz val="8.8"/>
      <color indexed="12"/>
      <name val="Calibri"/>
      <family val="2"/>
    </font>
    <font>
      <u val="single"/>
      <sz val="8.8"/>
      <color indexed="36"/>
      <name val="Calibri"/>
      <family val="2"/>
    </font>
    <font>
      <sz val="11"/>
      <name val="Times New Roman"/>
      <family val="1"/>
    </font>
    <font>
      <sz val="12"/>
      <name val="Arial Cyr"/>
      <family val="0"/>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top style="thin"/>
      <bottom style="thin"/>
    </border>
    <border>
      <left style="medium"/>
      <right style="thin"/>
      <top style="thin"/>
      <bottom style="thin"/>
    </border>
    <border>
      <left style="thin"/>
      <right style="thin"/>
      <top style="thin"/>
      <bottom style="thin"/>
    </border>
    <border>
      <left style="thin"/>
      <right style="thin"/>
      <top/>
      <bottom style="thin"/>
    </border>
    <border>
      <left style="thin"/>
      <right/>
      <top/>
      <bottom/>
    </border>
    <border>
      <left style="medium"/>
      <right/>
      <top/>
      <bottom/>
    </border>
    <border>
      <left style="thin"/>
      <right style="thin"/>
      <top style="thin"/>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right style="thin"/>
      <top style="thin"/>
      <bottom/>
    </border>
    <border>
      <left>
        <color indexed="63"/>
      </left>
      <right style="thin"/>
      <top style="thin"/>
      <bottom style="thin"/>
    </border>
    <border>
      <left style="medium"/>
      <right style="thin"/>
      <top style="thin"/>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border>
    <border>
      <left style="thin"/>
      <right style="thin"/>
      <top/>
      <bottom/>
    </border>
    <border>
      <left>
        <color indexed="63"/>
      </left>
      <right>
        <color indexed="63"/>
      </right>
      <top style="thin"/>
      <bottom>
        <color indexed="63"/>
      </bottom>
    </border>
    <border>
      <left>
        <color indexed="63"/>
      </left>
      <right style="thin"/>
      <top>
        <color indexed="63"/>
      </top>
      <bottom>
        <color indexed="63"/>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2"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cellStyleXfs>
  <cellXfs count="169">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3" fillId="24" borderId="11" xfId="0" applyFont="1" applyFill="1" applyBorder="1" applyAlignment="1">
      <alignment horizontal="justify" wrapText="1"/>
    </xf>
    <xf numFmtId="0" fontId="3"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14" xfId="0" applyFont="1" applyFill="1" applyBorder="1" applyAlignment="1">
      <alignment horizontal="center" vertical="center"/>
    </xf>
    <xf numFmtId="0" fontId="3" fillId="24" borderId="13" xfId="0" applyFont="1" applyFill="1" applyBorder="1" applyAlignment="1">
      <alignment/>
    </xf>
    <xf numFmtId="0" fontId="3" fillId="24" borderId="15" xfId="0" applyFont="1" applyFill="1" applyBorder="1" applyAlignment="1">
      <alignment horizontal="justify" wrapText="1"/>
    </xf>
    <xf numFmtId="0" fontId="3" fillId="24" borderId="16" xfId="0" applyFont="1" applyFill="1" applyBorder="1" applyAlignment="1">
      <alignment horizontal="center" vertical="center"/>
    </xf>
    <xf numFmtId="0" fontId="3" fillId="24" borderId="17" xfId="0" applyFont="1" applyFill="1" applyBorder="1" applyAlignment="1">
      <alignment/>
    </xf>
    <xf numFmtId="0" fontId="3" fillId="24" borderId="18" xfId="0" applyFont="1" applyFill="1" applyBorder="1" applyAlignment="1">
      <alignment horizontal="justify" wrapText="1"/>
    </xf>
    <xf numFmtId="0" fontId="3" fillId="24" borderId="19" xfId="0" applyFont="1" applyFill="1" applyBorder="1" applyAlignment="1">
      <alignment horizontal="center" vertical="center"/>
    </xf>
    <xf numFmtId="0" fontId="3" fillId="24" borderId="14" xfId="0" applyFont="1" applyFill="1" applyBorder="1" applyAlignment="1">
      <alignment/>
    </xf>
    <xf numFmtId="0" fontId="6" fillId="24" borderId="11" xfId="0" applyFont="1" applyFill="1" applyBorder="1" applyAlignment="1">
      <alignment horizontal="justify" wrapText="1"/>
    </xf>
    <xf numFmtId="0" fontId="3"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3" fillId="24" borderId="21" xfId="0" applyFont="1" applyFill="1" applyBorder="1" applyAlignment="1">
      <alignment/>
    </xf>
    <xf numFmtId="0" fontId="3" fillId="24" borderId="0" xfId="0" applyFont="1" applyFill="1" applyAlignment="1">
      <alignment/>
    </xf>
    <xf numFmtId="0" fontId="3" fillId="24" borderId="0" xfId="0" applyFont="1" applyFill="1" applyAlignment="1">
      <alignment horizontal="center" vertical="center"/>
    </xf>
    <xf numFmtId="0" fontId="4" fillId="24" borderId="10" xfId="0" applyFont="1" applyFill="1" applyBorder="1" applyAlignment="1">
      <alignment horizontal="center" vertical="center"/>
    </xf>
    <xf numFmtId="0" fontId="4" fillId="24" borderId="10" xfId="0" applyFont="1" applyFill="1" applyBorder="1" applyAlignment="1">
      <alignment/>
    </xf>
    <xf numFmtId="0" fontId="4" fillId="24" borderId="0" xfId="0" applyFont="1" applyFill="1" applyAlignment="1">
      <alignment/>
    </xf>
    <xf numFmtId="0" fontId="4" fillId="24" borderId="0" xfId="0" applyFont="1" applyFill="1" applyAlignment="1">
      <alignment horizontal="center" vertical="center"/>
    </xf>
    <xf numFmtId="49" fontId="2" fillId="24" borderId="13" xfId="0" applyNumberFormat="1" applyFont="1" applyFill="1" applyBorder="1" applyAlignment="1">
      <alignment horizontal="center" vertical="center"/>
    </xf>
    <xf numFmtId="49" fontId="2" fillId="24" borderId="23"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13" xfId="0" applyFont="1" applyBorder="1" applyAlignment="1">
      <alignment/>
    </xf>
    <xf numFmtId="0" fontId="2" fillId="0" borderId="13" xfId="0" applyFont="1" applyFill="1" applyBorder="1" applyAlignment="1">
      <alignment horizontal="center" vertical="center"/>
    </xf>
    <xf numFmtId="0" fontId="10" fillId="0" borderId="0" xfId="0" applyFont="1" applyAlignment="1">
      <alignment wrapText="1"/>
    </xf>
    <xf numFmtId="0" fontId="3" fillId="24" borderId="24" xfId="0" applyFont="1" applyFill="1" applyBorder="1" applyAlignment="1">
      <alignment horizontal="center" vertical="center"/>
    </xf>
    <xf numFmtId="0" fontId="10" fillId="0" borderId="13" xfId="0" applyFont="1" applyBorder="1" applyAlignment="1">
      <alignment wrapText="1"/>
    </xf>
    <xf numFmtId="0" fontId="10" fillId="0" borderId="13" xfId="0" applyFont="1" applyBorder="1" applyAlignment="1">
      <alignment horizontal="left" wrapText="1"/>
    </xf>
    <xf numFmtId="0" fontId="10" fillId="0" borderId="0" xfId="0" applyFont="1" applyAlignment="1">
      <alignment horizontal="center" vertical="center" wrapText="1"/>
    </xf>
    <xf numFmtId="0" fontId="10" fillId="0" borderId="13" xfId="0" applyFont="1" applyBorder="1" applyAlignment="1">
      <alignment horizontal="center" vertical="center" wrapText="1"/>
    </xf>
    <xf numFmtId="0" fontId="3" fillId="24" borderId="13" xfId="0" applyFont="1" applyFill="1" applyBorder="1" applyAlignment="1">
      <alignment horizontal="center" vertical="center"/>
    </xf>
    <xf numFmtId="0" fontId="3" fillId="0" borderId="13" xfId="0" applyFont="1" applyBorder="1" applyAlignment="1">
      <alignment horizontal="center" vertical="center"/>
    </xf>
    <xf numFmtId="0" fontId="3" fillId="24" borderId="0" xfId="0" applyFont="1" applyFill="1" applyBorder="1" applyAlignment="1">
      <alignment horizontal="center" vertical="center"/>
    </xf>
    <xf numFmtId="0" fontId="3" fillId="24" borderId="13" xfId="0" applyFont="1" applyFill="1" applyBorder="1" applyAlignment="1">
      <alignment horizontal="justify" wrapText="1"/>
    </xf>
    <xf numFmtId="0" fontId="10" fillId="0" borderId="0" xfId="0" applyFont="1" applyAlignment="1">
      <alignment horizontal="left" vertical="center" wrapText="1"/>
    </xf>
    <xf numFmtId="0" fontId="3" fillId="24" borderId="25" xfId="0" applyFont="1" applyFill="1" applyBorder="1" applyAlignment="1">
      <alignment horizontal="center" vertical="center"/>
    </xf>
    <xf numFmtId="49" fontId="3" fillId="24" borderId="14" xfId="0" applyNumberFormat="1" applyFont="1" applyFill="1" applyBorder="1" applyAlignment="1">
      <alignment horizontal="center" vertical="center" wrapText="1"/>
    </xf>
    <xf numFmtId="0" fontId="3" fillId="24" borderId="14" xfId="0" applyFont="1" applyFill="1" applyBorder="1" applyAlignment="1">
      <alignment horizontal="center" vertical="center" wrapText="1"/>
    </xf>
    <xf numFmtId="168" fontId="3" fillId="24" borderId="14"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xf>
    <xf numFmtId="0" fontId="3" fillId="24" borderId="14" xfId="0" applyFont="1" applyFill="1" applyBorder="1" applyAlignment="1">
      <alignment horizontal="center" vertical="center"/>
    </xf>
    <xf numFmtId="168" fontId="3" fillId="24" borderId="14" xfId="0" applyNumberFormat="1" applyFont="1" applyFill="1" applyBorder="1" applyAlignment="1">
      <alignment horizontal="center" vertical="center"/>
    </xf>
    <xf numFmtId="49" fontId="3" fillId="24" borderId="13" xfId="0" applyNumberFormat="1" applyFont="1" applyFill="1" applyBorder="1" applyAlignment="1">
      <alignment horizontal="center" vertical="center"/>
    </xf>
    <xf numFmtId="0" fontId="3" fillId="0" borderId="0" xfId="0" applyFont="1" applyAlignment="1">
      <alignment horizontal="left" indent="1"/>
    </xf>
    <xf numFmtId="0" fontId="2" fillId="0" borderId="23" xfId="0" applyFont="1" applyFill="1" applyBorder="1" applyAlignment="1">
      <alignment horizontal="left" vertical="center" indent="1"/>
    </xf>
    <xf numFmtId="0" fontId="3" fillId="24" borderId="0" xfId="0" applyFont="1" applyFill="1" applyAlignment="1">
      <alignment horizontal="left" indent="1"/>
    </xf>
    <xf numFmtId="0" fontId="3" fillId="24" borderId="13" xfId="0" applyFont="1" applyFill="1" applyBorder="1" applyAlignment="1">
      <alignment horizontal="center" vertical="center" wrapText="1"/>
    </xf>
    <xf numFmtId="0" fontId="3" fillId="24" borderId="17" xfId="0" applyFont="1" applyFill="1" applyBorder="1" applyAlignment="1">
      <alignment horizontal="center" vertical="center" wrapText="1"/>
    </xf>
    <xf numFmtId="168" fontId="3" fillId="24" borderId="21" xfId="0" applyNumberFormat="1" applyFont="1" applyFill="1" applyBorder="1" applyAlignment="1">
      <alignment/>
    </xf>
    <xf numFmtId="168" fontId="3" fillId="24" borderId="13" xfId="0" applyNumberFormat="1" applyFont="1" applyFill="1" applyBorder="1" applyAlignment="1">
      <alignment/>
    </xf>
    <xf numFmtId="0" fontId="3" fillId="24" borderId="14" xfId="0" applyFont="1" applyFill="1" applyBorder="1" applyAlignment="1">
      <alignment vertical="center"/>
    </xf>
    <xf numFmtId="168" fontId="3" fillId="24" borderId="14" xfId="0" applyNumberFormat="1" applyFont="1" applyFill="1" applyBorder="1" applyAlignment="1">
      <alignment vertical="center"/>
    </xf>
    <xf numFmtId="0" fontId="3" fillId="24" borderId="14" xfId="0" applyFont="1" applyFill="1" applyBorder="1" applyAlignment="1">
      <alignment vertical="justify" wrapText="1"/>
    </xf>
    <xf numFmtId="0" fontId="3" fillId="24" borderId="14" xfId="0" applyFont="1" applyFill="1" applyBorder="1" applyAlignment="1">
      <alignment vertical="center" wrapText="1"/>
    </xf>
    <xf numFmtId="49" fontId="3" fillId="0" borderId="13" xfId="0" applyNumberFormat="1" applyFont="1" applyBorder="1" applyAlignment="1">
      <alignment horizontal="center" vertical="center"/>
    </xf>
    <xf numFmtId="0" fontId="3" fillId="24" borderId="11" xfId="0" applyFont="1" applyFill="1" applyBorder="1" applyAlignment="1">
      <alignment/>
    </xf>
    <xf numFmtId="168" fontId="3" fillId="24" borderId="26" xfId="0" applyNumberFormat="1" applyFont="1" applyFill="1" applyBorder="1" applyAlignment="1">
      <alignment horizontal="center" vertical="center" wrapText="1"/>
    </xf>
    <xf numFmtId="0" fontId="3" fillId="24" borderId="18" xfId="0" applyFont="1" applyFill="1" applyBorder="1" applyAlignment="1">
      <alignment/>
    </xf>
    <xf numFmtId="49" fontId="3" fillId="24" borderId="27"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168" fontId="3" fillId="24" borderId="13" xfId="0" applyNumberFormat="1" applyFont="1" applyFill="1" applyBorder="1" applyAlignment="1">
      <alignment horizontal="center" vertical="center"/>
    </xf>
    <xf numFmtId="0" fontId="3" fillId="24" borderId="17" xfId="0" applyFont="1" applyFill="1" applyBorder="1" applyAlignment="1">
      <alignment horizontal="center" vertical="center"/>
    </xf>
    <xf numFmtId="0" fontId="3" fillId="24" borderId="28" xfId="0" applyFont="1" applyFill="1" applyBorder="1" applyAlignment="1">
      <alignment horizontal="center" vertical="center" wrapText="1"/>
    </xf>
    <xf numFmtId="168" fontId="3" fillId="24" borderId="18" xfId="0" applyNumberFormat="1" applyFont="1" applyFill="1" applyBorder="1" applyAlignment="1">
      <alignment horizontal="center" vertical="center" wrapText="1"/>
    </xf>
    <xf numFmtId="2" fontId="3" fillId="24" borderId="14" xfId="0" applyNumberFormat="1" applyFont="1" applyFill="1" applyBorder="1" applyAlignment="1">
      <alignment horizontal="center" vertical="center"/>
    </xf>
    <xf numFmtId="168" fontId="3" fillId="24" borderId="13" xfId="0" applyNumberFormat="1" applyFont="1" applyFill="1" applyBorder="1" applyAlignment="1">
      <alignment horizontal="center" vertical="center" wrapText="1"/>
    </xf>
    <xf numFmtId="0" fontId="3" fillId="24" borderId="17" xfId="0" applyFont="1" applyFill="1" applyBorder="1" applyAlignment="1">
      <alignment horizontal="center"/>
    </xf>
    <xf numFmtId="0" fontId="3" fillId="24" borderId="17" xfId="0" applyFont="1" applyFill="1" applyBorder="1" applyAlignment="1">
      <alignment horizontal="center" wrapText="1"/>
    </xf>
    <xf numFmtId="0" fontId="3" fillId="24" borderId="14" xfId="0" applyFont="1" applyFill="1" applyBorder="1" applyAlignment="1">
      <alignment horizontal="center" wrapText="1"/>
    </xf>
    <xf numFmtId="49" fontId="3" fillId="24" borderId="14" xfId="0" applyNumberFormat="1" applyFont="1" applyFill="1" applyBorder="1" applyAlignment="1">
      <alignment horizontal="center" wrapText="1"/>
    </xf>
    <xf numFmtId="0" fontId="3" fillId="24" borderId="14" xfId="0" applyFont="1" applyFill="1" applyBorder="1" applyAlignment="1">
      <alignment horizontal="center"/>
    </xf>
    <xf numFmtId="168" fontId="3" fillId="24" borderId="14" xfId="0" applyNumberFormat="1" applyFont="1" applyFill="1" applyBorder="1" applyAlignment="1">
      <alignment horizontal="center"/>
    </xf>
    <xf numFmtId="0" fontId="3" fillId="24" borderId="13" xfId="0" applyFont="1" applyFill="1" applyBorder="1" applyAlignment="1">
      <alignment horizontal="center"/>
    </xf>
    <xf numFmtId="0" fontId="3" fillId="24" borderId="13" xfId="0" applyFont="1" applyFill="1" applyBorder="1" applyAlignment="1">
      <alignment horizontal="center" wrapText="1"/>
    </xf>
    <xf numFmtId="0" fontId="2" fillId="24" borderId="13" xfId="0" applyFont="1" applyFill="1" applyBorder="1" applyAlignment="1">
      <alignment horizontal="center"/>
    </xf>
    <xf numFmtId="0" fontId="3" fillId="0" borderId="13" xfId="0" applyFont="1" applyBorder="1" applyAlignment="1">
      <alignment horizontal="center"/>
    </xf>
    <xf numFmtId="0" fontId="3" fillId="24" borderId="17" xfId="0" applyFont="1" applyFill="1" applyBorder="1" applyAlignment="1">
      <alignment/>
    </xf>
    <xf numFmtId="0" fontId="3" fillId="24" borderId="13" xfId="0" applyFont="1" applyFill="1" applyBorder="1" applyAlignment="1">
      <alignment/>
    </xf>
    <xf numFmtId="0" fontId="3" fillId="24" borderId="17" xfId="0" applyFont="1" applyFill="1" applyBorder="1" applyAlignment="1">
      <alignment wrapText="1"/>
    </xf>
    <xf numFmtId="0" fontId="3" fillId="24" borderId="13" xfId="0" applyFont="1" applyFill="1" applyBorder="1" applyAlignment="1">
      <alignment wrapText="1"/>
    </xf>
    <xf numFmtId="168" fontId="3" fillId="24" borderId="17" xfId="0" applyNumberFormat="1" applyFont="1" applyFill="1" applyBorder="1" applyAlignment="1">
      <alignment vertical="center"/>
    </xf>
    <xf numFmtId="49" fontId="13" fillId="24" borderId="13" xfId="0" applyNumberFormat="1" applyFont="1" applyFill="1" applyBorder="1" applyAlignment="1">
      <alignment horizontal="center" vertical="center"/>
    </xf>
    <xf numFmtId="168" fontId="3" fillId="24" borderId="17" xfId="0" applyNumberFormat="1" applyFont="1" applyFill="1" applyBorder="1" applyAlignment="1">
      <alignment/>
    </xf>
    <xf numFmtId="174" fontId="14" fillId="0" borderId="13" xfId="0" applyNumberFormat="1" applyFont="1" applyBorder="1" applyAlignment="1" applyProtection="1">
      <alignment horizontal="left" vertical="center" wrapText="1"/>
      <protection/>
    </xf>
    <xf numFmtId="0" fontId="3" fillId="24" borderId="14" xfId="0" applyFont="1" applyFill="1" applyBorder="1" applyAlignment="1">
      <alignment/>
    </xf>
    <xf numFmtId="49" fontId="3" fillId="24" borderId="13" xfId="0" applyNumberFormat="1" applyFont="1" applyFill="1" applyBorder="1" applyAlignment="1">
      <alignment horizontal="center" wrapText="1"/>
    </xf>
    <xf numFmtId="49" fontId="3" fillId="24" borderId="14" xfId="0" applyNumberFormat="1" applyFont="1" applyFill="1" applyBorder="1" applyAlignment="1">
      <alignment/>
    </xf>
    <xf numFmtId="49" fontId="3" fillId="24" borderId="13" xfId="0" applyNumberFormat="1" applyFont="1" applyFill="1" applyBorder="1" applyAlignment="1">
      <alignment/>
    </xf>
    <xf numFmtId="0" fontId="3" fillId="0" borderId="13" xfId="0" applyFont="1" applyBorder="1" applyAlignment="1">
      <alignment/>
    </xf>
    <xf numFmtId="168" fontId="3" fillId="0" borderId="13" xfId="0" applyNumberFormat="1" applyFont="1" applyBorder="1" applyAlignment="1">
      <alignment horizontal="center"/>
    </xf>
    <xf numFmtId="168" fontId="3" fillId="24" borderId="14" xfId="0" applyNumberFormat="1" applyFont="1" applyFill="1" applyBorder="1" applyAlignment="1">
      <alignment/>
    </xf>
    <xf numFmtId="168" fontId="3" fillId="0" borderId="13" xfId="0" applyNumberFormat="1" applyFont="1" applyBorder="1" applyAlignment="1">
      <alignment/>
    </xf>
    <xf numFmtId="168" fontId="3" fillId="24" borderId="13" xfId="0" applyNumberFormat="1" applyFont="1" applyFill="1" applyBorder="1" applyAlignment="1">
      <alignment horizontal="center"/>
    </xf>
    <xf numFmtId="0" fontId="3" fillId="24" borderId="18" xfId="0" applyFont="1" applyFill="1" applyBorder="1" applyAlignment="1">
      <alignment horizontal="center" vertical="center" wrapText="1"/>
    </xf>
    <xf numFmtId="0" fontId="3" fillId="24" borderId="14" xfId="0" applyFont="1" applyFill="1" applyBorder="1" applyAlignment="1">
      <alignment wrapText="1"/>
    </xf>
    <xf numFmtId="49" fontId="7" fillId="24" borderId="28" xfId="0" applyNumberFormat="1" applyFont="1" applyFill="1" applyBorder="1" applyAlignment="1">
      <alignment horizontal="center" vertical="center" wrapText="1"/>
    </xf>
    <xf numFmtId="49" fontId="7" fillId="24" borderId="15" xfId="0" applyNumberFormat="1" applyFont="1" applyFill="1" applyBorder="1" applyAlignment="1">
      <alignment horizontal="center" vertical="center" wrapText="1"/>
    </xf>
    <xf numFmtId="49" fontId="7" fillId="24" borderId="18" xfId="0" applyNumberFormat="1" applyFont="1" applyFill="1" applyBorder="1" applyAlignment="1">
      <alignment horizontal="center" vertical="center" wrapText="1"/>
    </xf>
    <xf numFmtId="0" fontId="3" fillId="24" borderId="17"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24" borderId="17" xfId="0" applyNumberFormat="1" applyFont="1" applyFill="1" applyBorder="1" applyAlignment="1">
      <alignment horizontal="center" vertical="center" wrapText="1"/>
    </xf>
    <xf numFmtId="49" fontId="7" fillId="24" borderId="29" xfId="0" applyNumberFormat="1"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4" fillId="24" borderId="30" xfId="0" applyFont="1" applyFill="1" applyBorder="1" applyAlignment="1">
      <alignment horizontal="center"/>
    </xf>
    <xf numFmtId="49" fontId="7" fillId="0" borderId="1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24" borderId="13" xfId="0" applyNumberFormat="1" applyFont="1" applyFill="1" applyBorder="1" applyAlignment="1">
      <alignment horizontal="center" vertical="center" wrapText="1"/>
    </xf>
    <xf numFmtId="49" fontId="8" fillId="0" borderId="28"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7" xfId="0" applyNumberFormat="1" applyFont="1" applyFill="1" applyBorder="1" applyAlignment="1">
      <alignment horizontal="left" vertical="center" wrapText="1" indent="1"/>
    </xf>
    <xf numFmtId="49" fontId="8" fillId="0" borderId="29" xfId="0" applyNumberFormat="1" applyFont="1" applyFill="1" applyBorder="1" applyAlignment="1">
      <alignment horizontal="left" vertical="center" wrapText="1" indent="1"/>
    </xf>
    <xf numFmtId="49" fontId="8" fillId="0" borderId="14" xfId="0" applyNumberFormat="1" applyFont="1" applyFill="1" applyBorder="1" applyAlignment="1">
      <alignment horizontal="left" vertical="center" wrapText="1" indent="1"/>
    </xf>
    <xf numFmtId="168" fontId="3" fillId="24" borderId="17" xfId="0" applyNumberFormat="1" applyFont="1" applyFill="1" applyBorder="1" applyAlignment="1">
      <alignment horizontal="center" vertical="center"/>
    </xf>
    <xf numFmtId="168" fontId="3" fillId="24" borderId="14" xfId="0" applyNumberFormat="1" applyFont="1" applyFill="1" applyBorder="1" applyAlignment="1">
      <alignment horizontal="center" vertical="center"/>
    </xf>
    <xf numFmtId="0" fontId="6" fillId="0" borderId="0" xfId="0" applyFont="1" applyAlignment="1">
      <alignment horizontal="center" wrapText="1"/>
    </xf>
    <xf numFmtId="0" fontId="3" fillId="24" borderId="17" xfId="0" applyFont="1" applyFill="1" applyBorder="1" applyAlignment="1">
      <alignment horizontal="center" vertical="center"/>
    </xf>
    <xf numFmtId="0" fontId="3" fillId="24" borderId="14" xfId="0" applyFont="1" applyFill="1" applyBorder="1" applyAlignment="1">
      <alignment horizontal="center" vertical="center"/>
    </xf>
    <xf numFmtId="0" fontId="9" fillId="0" borderId="0" xfId="43" applyNumberFormat="1" applyFont="1" applyFill="1" applyBorder="1" applyAlignment="1" applyProtection="1">
      <alignment horizontal="left" vertical="top" wrapText="1"/>
      <protection/>
    </xf>
    <xf numFmtId="168" fontId="3" fillId="24" borderId="17" xfId="0" applyNumberFormat="1" applyFont="1" applyFill="1" applyBorder="1" applyAlignment="1">
      <alignment horizontal="center"/>
    </xf>
    <xf numFmtId="168" fontId="3" fillId="24" borderId="1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90"/>
  <sheetViews>
    <sheetView tabSelected="1" view="pageBreakPreview" zoomScale="60" zoomScalePageLayoutView="0" workbookViewId="0" topLeftCell="Z1">
      <selection activeCell="AU12" sqref="AU12:AU18"/>
    </sheetView>
  </sheetViews>
  <sheetFormatPr defaultColWidth="9.140625" defaultRowHeight="15"/>
  <cols>
    <col min="1" max="1" width="44.8515625" style="1" customWidth="1"/>
    <col min="2" max="2" width="8.140625" style="2" customWidth="1"/>
    <col min="3" max="3" width="17.57421875" style="1" customWidth="1"/>
    <col min="4" max="4" width="6.7109375" style="1" customWidth="1"/>
    <col min="5" max="5" width="6.28125" style="1" customWidth="1"/>
    <col min="6" max="6" width="6.421875" style="1" customWidth="1"/>
    <col min="7" max="7" width="6.8515625" style="1" customWidth="1"/>
    <col min="8" max="8" width="6.57421875" style="1" customWidth="1"/>
    <col min="9" max="10" width="7.00390625" style="1" customWidth="1"/>
    <col min="11" max="11" width="6.28125" style="1" customWidth="1"/>
    <col min="12" max="12" width="6.421875" style="1" customWidth="1"/>
    <col min="13" max="13" width="7.140625" style="1" customWidth="1"/>
    <col min="14" max="15" width="6.421875" style="1" customWidth="1"/>
    <col min="16" max="16" width="5.8515625" style="1" customWidth="1"/>
    <col min="17" max="17" width="6.140625" style="1" customWidth="1"/>
    <col min="18" max="18" width="6.421875" style="1" customWidth="1"/>
    <col min="19" max="19" width="5.00390625" style="1" customWidth="1"/>
    <col min="20" max="20" width="7.00390625" style="1" customWidth="1"/>
    <col min="21" max="21" width="6.8515625" style="1" customWidth="1"/>
    <col min="22" max="22" width="5.421875" style="1" customWidth="1"/>
    <col min="23" max="25" width="8.140625" style="1" customWidth="1"/>
    <col min="26" max="26" width="7.28125" style="1" customWidth="1"/>
    <col min="27" max="28" width="8.140625" style="1" customWidth="1"/>
    <col min="29" max="29" width="35.8515625" style="1" customWidth="1"/>
    <col min="30" max="32" width="8.140625" style="1" customWidth="1"/>
    <col min="33" max="33" width="9.28125" style="1" customWidth="1"/>
    <col min="34" max="34" width="10.57421875" style="1" customWidth="1"/>
    <col min="35" max="35" width="10.7109375" style="1" customWidth="1"/>
    <col min="36" max="36" width="10.7109375" style="55" customWidth="1"/>
    <col min="37" max="37" width="11.57421875" style="1" customWidth="1"/>
    <col min="38" max="38" width="14.140625" style="1" customWidth="1"/>
    <col min="39" max="39" width="12.421875" style="1" customWidth="1"/>
    <col min="40" max="40" width="12.57421875" style="1" customWidth="1"/>
    <col min="41" max="41" width="11.8515625" style="1" customWidth="1"/>
    <col min="42" max="42" width="13.00390625" style="1" customWidth="1"/>
    <col min="43" max="43" width="13.57421875" style="1" customWidth="1"/>
    <col min="44" max="44" width="10.421875" style="1" customWidth="1"/>
    <col min="45" max="45" width="11.00390625" style="2" customWidth="1"/>
    <col min="46" max="46" width="14.140625" style="2" customWidth="1"/>
    <col min="47" max="47" width="15.57421875" style="2" customWidth="1"/>
    <col min="48" max="48" width="11.57421875" style="2" customWidth="1"/>
    <col min="49" max="49" width="13.140625" style="1" customWidth="1"/>
    <col min="50" max="50" width="12.28125" style="1" customWidth="1"/>
    <col min="51" max="51" width="11.57421875" style="1" customWidth="1"/>
    <col min="52" max="16384" width="9.140625" style="1" customWidth="1"/>
  </cols>
  <sheetData>
    <row r="1" spans="45:52" ht="15" customHeight="1">
      <c r="AS1" s="166" t="s">
        <v>148</v>
      </c>
      <c r="AT1" s="166"/>
      <c r="AU1" s="166"/>
      <c r="AV1" s="166"/>
      <c r="AW1" s="166"/>
      <c r="AX1" s="166"/>
      <c r="AY1" s="166"/>
      <c r="AZ1" s="166"/>
    </row>
    <row r="2" spans="1:52" ht="33" customHeight="1">
      <c r="A2" s="163" t="s">
        <v>103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6"/>
      <c r="AT2" s="166"/>
      <c r="AU2" s="166"/>
      <c r="AV2" s="166"/>
      <c r="AW2" s="166"/>
      <c r="AX2" s="166"/>
      <c r="AY2" s="166"/>
      <c r="AZ2" s="166"/>
    </row>
    <row r="3" spans="45:52" ht="15">
      <c r="AS3" s="166"/>
      <c r="AT3" s="166"/>
      <c r="AU3" s="166"/>
      <c r="AV3" s="166"/>
      <c r="AW3" s="166"/>
      <c r="AX3" s="166"/>
      <c r="AY3" s="166"/>
      <c r="AZ3" s="166"/>
    </row>
    <row r="4" spans="1:52" ht="15">
      <c r="A4" s="163" t="s">
        <v>114</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6"/>
      <c r="AT4" s="166"/>
      <c r="AU4" s="166"/>
      <c r="AV4" s="166"/>
      <c r="AW4" s="166"/>
      <c r="AX4" s="166"/>
      <c r="AY4" s="166"/>
      <c r="AZ4" s="166"/>
    </row>
    <row r="5" spans="1:52" ht="15">
      <c r="A5" s="4"/>
      <c r="AS5" s="166"/>
      <c r="AT5" s="166"/>
      <c r="AU5" s="166"/>
      <c r="AV5" s="166"/>
      <c r="AW5" s="166"/>
      <c r="AX5" s="166"/>
      <c r="AY5" s="166"/>
      <c r="AZ5" s="166"/>
    </row>
    <row r="6" spans="1:52" ht="15">
      <c r="A6" s="3" t="s">
        <v>0</v>
      </c>
      <c r="B6" s="5"/>
      <c r="C6" s="6"/>
      <c r="D6" s="6"/>
      <c r="E6" s="6"/>
      <c r="F6" s="6"/>
      <c r="G6" s="6"/>
      <c r="H6" s="6"/>
      <c r="I6" s="6"/>
      <c r="J6" s="6"/>
      <c r="K6" s="6"/>
      <c r="L6" s="6"/>
      <c r="M6" s="6"/>
      <c r="N6" s="6"/>
      <c r="O6" s="6"/>
      <c r="P6" s="6"/>
      <c r="Q6" s="7"/>
      <c r="R6" s="7"/>
      <c r="S6" s="7"/>
      <c r="T6" s="7"/>
      <c r="U6" s="7"/>
      <c r="V6" s="7"/>
      <c r="AS6" s="166"/>
      <c r="AT6" s="166"/>
      <c r="AU6" s="166"/>
      <c r="AV6" s="166"/>
      <c r="AW6" s="166"/>
      <c r="AX6" s="166"/>
      <c r="AY6" s="166"/>
      <c r="AZ6" s="166"/>
    </row>
    <row r="7" spans="1:52" ht="15">
      <c r="A7" s="3" t="s">
        <v>1</v>
      </c>
      <c r="AS7" s="166"/>
      <c r="AT7" s="166"/>
      <c r="AU7" s="166"/>
      <c r="AV7" s="166"/>
      <c r="AW7" s="166"/>
      <c r="AX7" s="166"/>
      <c r="AY7" s="166"/>
      <c r="AZ7" s="166"/>
    </row>
    <row r="8" ht="18" customHeight="1"/>
    <row r="9" spans="1:52" ht="18" customHeight="1">
      <c r="A9" s="126" t="s">
        <v>25</v>
      </c>
      <c r="B9" s="129" t="s">
        <v>26</v>
      </c>
      <c r="C9" s="116" t="s">
        <v>60</v>
      </c>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8"/>
      <c r="AF9" s="112" t="s">
        <v>17</v>
      </c>
      <c r="AG9" s="107" t="s">
        <v>18</v>
      </c>
      <c r="AH9" s="137" t="s">
        <v>19</v>
      </c>
      <c r="AI9" s="138"/>
      <c r="AJ9" s="138"/>
      <c r="AK9" s="138"/>
      <c r="AL9" s="138"/>
      <c r="AM9" s="146"/>
      <c r="AN9" s="137" t="s">
        <v>54</v>
      </c>
      <c r="AO9" s="138"/>
      <c r="AP9" s="138"/>
      <c r="AQ9" s="138"/>
      <c r="AR9" s="138"/>
      <c r="AS9" s="146"/>
      <c r="AT9" s="137" t="s">
        <v>55</v>
      </c>
      <c r="AU9" s="138"/>
      <c r="AV9" s="146"/>
      <c r="AW9" s="137" t="s">
        <v>56</v>
      </c>
      <c r="AX9" s="138"/>
      <c r="AY9" s="138"/>
      <c r="AZ9" s="152" t="s">
        <v>24</v>
      </c>
    </row>
    <row r="10" spans="1:52" ht="18" customHeight="1">
      <c r="A10" s="127"/>
      <c r="B10" s="130"/>
      <c r="C10" s="119"/>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1"/>
      <c r="AF10" s="113"/>
      <c r="AG10" s="108"/>
      <c r="AH10" s="139"/>
      <c r="AI10" s="140"/>
      <c r="AJ10" s="140"/>
      <c r="AK10" s="140"/>
      <c r="AL10" s="140"/>
      <c r="AM10" s="148"/>
      <c r="AN10" s="139"/>
      <c r="AO10" s="140"/>
      <c r="AP10" s="140"/>
      <c r="AQ10" s="140"/>
      <c r="AR10" s="140"/>
      <c r="AS10" s="148"/>
      <c r="AT10" s="139"/>
      <c r="AU10" s="140"/>
      <c r="AV10" s="148"/>
      <c r="AW10" s="139"/>
      <c r="AX10" s="140"/>
      <c r="AY10" s="140"/>
      <c r="AZ10" s="153"/>
    </row>
    <row r="11" spans="1:52" ht="27.75" customHeight="1">
      <c r="A11" s="127"/>
      <c r="B11" s="130"/>
      <c r="C11" s="122" t="s">
        <v>42</v>
      </c>
      <c r="D11" s="123"/>
      <c r="E11" s="123"/>
      <c r="F11" s="123"/>
      <c r="G11" s="123"/>
      <c r="H11" s="123"/>
      <c r="I11" s="123"/>
      <c r="J11" s="123"/>
      <c r="K11" s="123"/>
      <c r="L11" s="123"/>
      <c r="M11" s="123"/>
      <c r="N11" s="123"/>
      <c r="O11" s="123"/>
      <c r="P11" s="123"/>
      <c r="Q11" s="123"/>
      <c r="R11" s="123"/>
      <c r="S11" s="123"/>
      <c r="T11" s="123"/>
      <c r="U11" s="123"/>
      <c r="V11" s="123"/>
      <c r="W11" s="122" t="s">
        <v>43</v>
      </c>
      <c r="X11" s="123"/>
      <c r="Y11" s="123"/>
      <c r="Z11" s="123"/>
      <c r="AA11" s="123"/>
      <c r="AB11" s="123"/>
      <c r="AC11" s="115" t="s">
        <v>107</v>
      </c>
      <c r="AD11" s="115"/>
      <c r="AE11" s="115"/>
      <c r="AF11" s="113"/>
      <c r="AG11" s="108"/>
      <c r="AH11" s="149"/>
      <c r="AI11" s="150"/>
      <c r="AJ11" s="150"/>
      <c r="AK11" s="150"/>
      <c r="AL11" s="150"/>
      <c r="AM11" s="151"/>
      <c r="AN11" s="149"/>
      <c r="AO11" s="150"/>
      <c r="AP11" s="150"/>
      <c r="AQ11" s="150"/>
      <c r="AR11" s="150"/>
      <c r="AS11" s="151"/>
      <c r="AT11" s="149"/>
      <c r="AU11" s="150"/>
      <c r="AV11" s="151"/>
      <c r="AW11" s="141"/>
      <c r="AX11" s="142"/>
      <c r="AY11" s="142"/>
      <c r="AZ11" s="153"/>
    </row>
    <row r="12" spans="1:52" ht="69.75" customHeight="1">
      <c r="A12" s="127"/>
      <c r="B12" s="130"/>
      <c r="C12" s="133" t="s">
        <v>20</v>
      </c>
      <c r="D12" s="134"/>
      <c r="E12" s="135"/>
      <c r="F12" s="122" t="s">
        <v>21</v>
      </c>
      <c r="G12" s="123"/>
      <c r="H12" s="123"/>
      <c r="I12" s="124"/>
      <c r="J12" s="122" t="s">
        <v>22</v>
      </c>
      <c r="K12" s="123"/>
      <c r="L12" s="124"/>
      <c r="M12" s="116" t="s">
        <v>44</v>
      </c>
      <c r="N12" s="117"/>
      <c r="O12" s="117"/>
      <c r="P12" s="118"/>
      <c r="Q12" s="122" t="s">
        <v>23</v>
      </c>
      <c r="R12" s="123"/>
      <c r="S12" s="123"/>
      <c r="T12" s="122" t="s">
        <v>45</v>
      </c>
      <c r="U12" s="123"/>
      <c r="V12" s="124"/>
      <c r="W12" s="122" t="s">
        <v>46</v>
      </c>
      <c r="X12" s="123"/>
      <c r="Y12" s="124"/>
      <c r="Z12" s="122" t="s">
        <v>47</v>
      </c>
      <c r="AA12" s="123"/>
      <c r="AB12" s="124"/>
      <c r="AC12" s="122" t="s">
        <v>108</v>
      </c>
      <c r="AD12" s="123"/>
      <c r="AE12" s="124"/>
      <c r="AF12" s="113"/>
      <c r="AG12" s="109"/>
      <c r="AH12" s="137" t="s">
        <v>78</v>
      </c>
      <c r="AI12" s="143"/>
      <c r="AJ12" s="158" t="s">
        <v>83</v>
      </c>
      <c r="AK12" s="152" t="s">
        <v>84</v>
      </c>
      <c r="AL12" s="137" t="s">
        <v>57</v>
      </c>
      <c r="AM12" s="146"/>
      <c r="AN12" s="137" t="s">
        <v>78</v>
      </c>
      <c r="AO12" s="143"/>
      <c r="AP12" s="152" t="s">
        <v>83</v>
      </c>
      <c r="AQ12" s="152" t="s">
        <v>84</v>
      </c>
      <c r="AR12" s="137" t="s">
        <v>57</v>
      </c>
      <c r="AS12" s="146"/>
      <c r="AT12" s="152" t="s">
        <v>88</v>
      </c>
      <c r="AU12" s="152" t="s">
        <v>89</v>
      </c>
      <c r="AV12" s="152" t="s">
        <v>90</v>
      </c>
      <c r="AW12" s="152" t="s">
        <v>88</v>
      </c>
      <c r="AX12" s="152" t="s">
        <v>89</v>
      </c>
      <c r="AY12" s="152" t="s">
        <v>90</v>
      </c>
      <c r="AZ12" s="153"/>
    </row>
    <row r="13" spans="1:52" ht="51" customHeight="1">
      <c r="A13" s="127"/>
      <c r="B13" s="130"/>
      <c r="C13" s="115" t="s">
        <v>48</v>
      </c>
      <c r="D13" s="115" t="s">
        <v>49</v>
      </c>
      <c r="E13" s="115" t="s">
        <v>50</v>
      </c>
      <c r="F13" s="115" t="s">
        <v>48</v>
      </c>
      <c r="G13" s="115" t="s">
        <v>49</v>
      </c>
      <c r="H13" s="115" t="s">
        <v>50</v>
      </c>
      <c r="I13" s="112" t="s">
        <v>51</v>
      </c>
      <c r="J13" s="115" t="s">
        <v>48</v>
      </c>
      <c r="K13" s="116" t="s">
        <v>52</v>
      </c>
      <c r="L13" s="115" t="s">
        <v>50</v>
      </c>
      <c r="M13" s="115" t="s">
        <v>48</v>
      </c>
      <c r="N13" s="116" t="s">
        <v>52</v>
      </c>
      <c r="O13" s="115" t="s">
        <v>50</v>
      </c>
      <c r="P13" s="112" t="s">
        <v>51</v>
      </c>
      <c r="Q13" s="115" t="s">
        <v>48</v>
      </c>
      <c r="R13" s="116" t="s">
        <v>52</v>
      </c>
      <c r="S13" s="112" t="s">
        <v>50</v>
      </c>
      <c r="T13" s="115" t="s">
        <v>48</v>
      </c>
      <c r="U13" s="116" t="s">
        <v>52</v>
      </c>
      <c r="V13" s="112" t="s">
        <v>50</v>
      </c>
      <c r="W13" s="115" t="s">
        <v>48</v>
      </c>
      <c r="X13" s="115" t="s">
        <v>49</v>
      </c>
      <c r="Y13" s="115" t="s">
        <v>50</v>
      </c>
      <c r="Z13" s="115" t="s">
        <v>48</v>
      </c>
      <c r="AA13" s="116" t="s">
        <v>52</v>
      </c>
      <c r="AB13" s="115" t="s">
        <v>50</v>
      </c>
      <c r="AC13" s="115" t="s">
        <v>48</v>
      </c>
      <c r="AD13" s="116" t="s">
        <v>52</v>
      </c>
      <c r="AE13" s="115" t="s">
        <v>50</v>
      </c>
      <c r="AF13" s="113"/>
      <c r="AG13" s="136" t="s">
        <v>53</v>
      </c>
      <c r="AH13" s="144"/>
      <c r="AI13" s="145"/>
      <c r="AJ13" s="159"/>
      <c r="AK13" s="153"/>
      <c r="AL13" s="141"/>
      <c r="AM13" s="147"/>
      <c r="AN13" s="144"/>
      <c r="AO13" s="145"/>
      <c r="AP13" s="153"/>
      <c r="AQ13" s="153"/>
      <c r="AR13" s="141"/>
      <c r="AS13" s="147"/>
      <c r="AT13" s="153"/>
      <c r="AU13" s="153"/>
      <c r="AV13" s="153"/>
      <c r="AW13" s="153"/>
      <c r="AX13" s="153"/>
      <c r="AY13" s="153"/>
      <c r="AZ13" s="153"/>
    </row>
    <row r="14" spans="1:52" ht="18" customHeight="1">
      <c r="A14" s="127"/>
      <c r="B14" s="130"/>
      <c r="C14" s="115"/>
      <c r="D14" s="115"/>
      <c r="E14" s="115"/>
      <c r="F14" s="115"/>
      <c r="G14" s="115"/>
      <c r="H14" s="115"/>
      <c r="I14" s="113"/>
      <c r="J14" s="115"/>
      <c r="K14" s="119"/>
      <c r="L14" s="115"/>
      <c r="M14" s="115"/>
      <c r="N14" s="119"/>
      <c r="O14" s="115"/>
      <c r="P14" s="113"/>
      <c r="Q14" s="115"/>
      <c r="R14" s="119"/>
      <c r="S14" s="113"/>
      <c r="T14" s="115"/>
      <c r="U14" s="119"/>
      <c r="V14" s="113"/>
      <c r="W14" s="115"/>
      <c r="X14" s="115"/>
      <c r="Y14" s="115"/>
      <c r="Z14" s="115"/>
      <c r="AA14" s="119"/>
      <c r="AB14" s="115"/>
      <c r="AC14" s="115"/>
      <c r="AD14" s="119"/>
      <c r="AE14" s="115"/>
      <c r="AF14" s="113"/>
      <c r="AG14" s="136"/>
      <c r="AH14" s="152" t="s">
        <v>58</v>
      </c>
      <c r="AI14" s="152" t="s">
        <v>59</v>
      </c>
      <c r="AJ14" s="159"/>
      <c r="AK14" s="153"/>
      <c r="AL14" s="155" t="s">
        <v>85</v>
      </c>
      <c r="AM14" s="155" t="s">
        <v>86</v>
      </c>
      <c r="AN14" s="155" t="s">
        <v>58</v>
      </c>
      <c r="AO14" s="152" t="s">
        <v>59</v>
      </c>
      <c r="AP14" s="153"/>
      <c r="AQ14" s="153"/>
      <c r="AR14" s="155" t="s">
        <v>85</v>
      </c>
      <c r="AS14" s="155" t="s">
        <v>87</v>
      </c>
      <c r="AT14" s="153"/>
      <c r="AU14" s="153"/>
      <c r="AV14" s="153"/>
      <c r="AW14" s="153"/>
      <c r="AX14" s="153"/>
      <c r="AY14" s="153"/>
      <c r="AZ14" s="153"/>
    </row>
    <row r="15" spans="1:52" ht="18" customHeight="1">
      <c r="A15" s="127"/>
      <c r="B15" s="130"/>
      <c r="C15" s="115"/>
      <c r="D15" s="115"/>
      <c r="E15" s="115"/>
      <c r="F15" s="115"/>
      <c r="G15" s="115"/>
      <c r="H15" s="115"/>
      <c r="I15" s="113"/>
      <c r="J15" s="115"/>
      <c r="K15" s="119"/>
      <c r="L15" s="115"/>
      <c r="M15" s="115"/>
      <c r="N15" s="119"/>
      <c r="O15" s="115"/>
      <c r="P15" s="113"/>
      <c r="Q15" s="115"/>
      <c r="R15" s="119"/>
      <c r="S15" s="113"/>
      <c r="T15" s="115"/>
      <c r="U15" s="119"/>
      <c r="V15" s="113"/>
      <c r="W15" s="115"/>
      <c r="X15" s="115"/>
      <c r="Y15" s="115"/>
      <c r="Z15" s="115"/>
      <c r="AA15" s="119"/>
      <c r="AB15" s="115"/>
      <c r="AC15" s="115"/>
      <c r="AD15" s="119"/>
      <c r="AE15" s="115"/>
      <c r="AF15" s="113"/>
      <c r="AG15" s="136"/>
      <c r="AH15" s="153"/>
      <c r="AI15" s="153"/>
      <c r="AJ15" s="159"/>
      <c r="AK15" s="153"/>
      <c r="AL15" s="156"/>
      <c r="AM15" s="156"/>
      <c r="AN15" s="156"/>
      <c r="AO15" s="153"/>
      <c r="AP15" s="153"/>
      <c r="AQ15" s="153"/>
      <c r="AR15" s="156"/>
      <c r="AS15" s="156"/>
      <c r="AT15" s="153"/>
      <c r="AU15" s="153"/>
      <c r="AV15" s="153"/>
      <c r="AW15" s="153"/>
      <c r="AX15" s="153"/>
      <c r="AY15" s="153"/>
      <c r="AZ15" s="153"/>
    </row>
    <row r="16" spans="1:52" ht="18" customHeight="1">
      <c r="A16" s="127"/>
      <c r="B16" s="130"/>
      <c r="C16" s="115"/>
      <c r="D16" s="115"/>
      <c r="E16" s="115"/>
      <c r="F16" s="115"/>
      <c r="G16" s="115"/>
      <c r="H16" s="115"/>
      <c r="I16" s="113"/>
      <c r="J16" s="115"/>
      <c r="K16" s="119"/>
      <c r="L16" s="115"/>
      <c r="M16" s="115"/>
      <c r="N16" s="119"/>
      <c r="O16" s="115"/>
      <c r="P16" s="113"/>
      <c r="Q16" s="115"/>
      <c r="R16" s="119"/>
      <c r="S16" s="113"/>
      <c r="T16" s="115"/>
      <c r="U16" s="119"/>
      <c r="V16" s="113"/>
      <c r="W16" s="115"/>
      <c r="X16" s="115"/>
      <c r="Y16" s="115"/>
      <c r="Z16" s="115"/>
      <c r="AA16" s="119"/>
      <c r="AB16" s="115"/>
      <c r="AC16" s="115"/>
      <c r="AD16" s="119"/>
      <c r="AE16" s="115"/>
      <c r="AF16" s="113"/>
      <c r="AG16" s="136"/>
      <c r="AH16" s="153"/>
      <c r="AI16" s="153"/>
      <c r="AJ16" s="159"/>
      <c r="AK16" s="153"/>
      <c r="AL16" s="156"/>
      <c r="AM16" s="156"/>
      <c r="AN16" s="156"/>
      <c r="AO16" s="153"/>
      <c r="AP16" s="153"/>
      <c r="AQ16" s="153"/>
      <c r="AR16" s="156"/>
      <c r="AS16" s="156"/>
      <c r="AT16" s="153"/>
      <c r="AU16" s="153"/>
      <c r="AV16" s="153"/>
      <c r="AW16" s="153"/>
      <c r="AX16" s="153"/>
      <c r="AY16" s="153"/>
      <c r="AZ16" s="153"/>
    </row>
    <row r="17" spans="1:52" ht="18" customHeight="1">
      <c r="A17" s="127"/>
      <c r="B17" s="130"/>
      <c r="C17" s="115"/>
      <c r="D17" s="115"/>
      <c r="E17" s="115"/>
      <c r="F17" s="115"/>
      <c r="G17" s="115"/>
      <c r="H17" s="115"/>
      <c r="I17" s="113"/>
      <c r="J17" s="115"/>
      <c r="K17" s="119"/>
      <c r="L17" s="115"/>
      <c r="M17" s="115"/>
      <c r="N17" s="119"/>
      <c r="O17" s="115"/>
      <c r="P17" s="113"/>
      <c r="Q17" s="115"/>
      <c r="R17" s="119"/>
      <c r="S17" s="113"/>
      <c r="T17" s="115"/>
      <c r="U17" s="119"/>
      <c r="V17" s="113"/>
      <c r="W17" s="115"/>
      <c r="X17" s="115"/>
      <c r="Y17" s="115"/>
      <c r="Z17" s="115"/>
      <c r="AA17" s="119"/>
      <c r="AB17" s="115"/>
      <c r="AC17" s="115"/>
      <c r="AD17" s="119"/>
      <c r="AE17" s="115"/>
      <c r="AF17" s="113"/>
      <c r="AG17" s="136"/>
      <c r="AH17" s="153"/>
      <c r="AI17" s="153"/>
      <c r="AJ17" s="159"/>
      <c r="AK17" s="153"/>
      <c r="AL17" s="156"/>
      <c r="AM17" s="156"/>
      <c r="AN17" s="156"/>
      <c r="AO17" s="153"/>
      <c r="AP17" s="153"/>
      <c r="AQ17" s="153"/>
      <c r="AR17" s="156"/>
      <c r="AS17" s="156"/>
      <c r="AT17" s="153"/>
      <c r="AU17" s="153"/>
      <c r="AV17" s="153"/>
      <c r="AW17" s="153"/>
      <c r="AX17" s="153"/>
      <c r="AY17" s="153"/>
      <c r="AZ17" s="153"/>
    </row>
    <row r="18" spans="1:52" ht="18" customHeight="1">
      <c r="A18" s="128"/>
      <c r="B18" s="131"/>
      <c r="C18" s="115"/>
      <c r="D18" s="115"/>
      <c r="E18" s="115"/>
      <c r="F18" s="115"/>
      <c r="G18" s="115"/>
      <c r="H18" s="115"/>
      <c r="I18" s="114"/>
      <c r="J18" s="115"/>
      <c r="K18" s="125"/>
      <c r="L18" s="115"/>
      <c r="M18" s="115"/>
      <c r="N18" s="125"/>
      <c r="O18" s="115"/>
      <c r="P18" s="114"/>
      <c r="Q18" s="115"/>
      <c r="R18" s="125"/>
      <c r="S18" s="114"/>
      <c r="T18" s="115"/>
      <c r="U18" s="125"/>
      <c r="V18" s="114"/>
      <c r="W18" s="115"/>
      <c r="X18" s="115"/>
      <c r="Y18" s="115"/>
      <c r="Z18" s="115"/>
      <c r="AA18" s="125"/>
      <c r="AB18" s="115"/>
      <c r="AC18" s="115"/>
      <c r="AD18" s="125"/>
      <c r="AE18" s="115"/>
      <c r="AF18" s="114"/>
      <c r="AG18" s="136"/>
      <c r="AH18" s="154"/>
      <c r="AI18" s="154"/>
      <c r="AJ18" s="160"/>
      <c r="AK18" s="154"/>
      <c r="AL18" s="157"/>
      <c r="AM18" s="157"/>
      <c r="AN18" s="157"/>
      <c r="AO18" s="154"/>
      <c r="AP18" s="154"/>
      <c r="AQ18" s="154"/>
      <c r="AR18" s="157"/>
      <c r="AS18" s="157"/>
      <c r="AT18" s="154"/>
      <c r="AU18" s="154"/>
      <c r="AV18" s="154"/>
      <c r="AW18" s="154"/>
      <c r="AX18" s="154"/>
      <c r="AY18" s="154"/>
      <c r="AZ18" s="154"/>
    </row>
    <row r="19" spans="1:52" ht="18" customHeight="1">
      <c r="A19" s="30">
        <v>1</v>
      </c>
      <c r="B19" s="31" t="s">
        <v>27</v>
      </c>
      <c r="C19" s="32">
        <v>3</v>
      </c>
      <c r="D19" s="32">
        <v>4</v>
      </c>
      <c r="E19" s="32">
        <v>5</v>
      </c>
      <c r="F19" s="32">
        <v>6</v>
      </c>
      <c r="G19" s="32">
        <v>7</v>
      </c>
      <c r="H19" s="32">
        <v>8</v>
      </c>
      <c r="I19" s="32">
        <v>9</v>
      </c>
      <c r="J19" s="32">
        <v>10</v>
      </c>
      <c r="K19" s="32">
        <v>11</v>
      </c>
      <c r="L19" s="32">
        <v>12</v>
      </c>
      <c r="M19" s="32">
        <v>13</v>
      </c>
      <c r="N19" s="32">
        <v>14</v>
      </c>
      <c r="O19" s="32">
        <v>15</v>
      </c>
      <c r="P19" s="32">
        <v>16</v>
      </c>
      <c r="Q19" s="35">
        <v>17</v>
      </c>
      <c r="R19" s="35">
        <v>18</v>
      </c>
      <c r="S19" s="35">
        <v>19</v>
      </c>
      <c r="T19" s="35">
        <v>20</v>
      </c>
      <c r="U19" s="35">
        <v>21</v>
      </c>
      <c r="V19" s="35">
        <v>22</v>
      </c>
      <c r="W19" s="35">
        <v>23</v>
      </c>
      <c r="X19" s="32">
        <v>24</v>
      </c>
      <c r="Y19" s="32">
        <v>25</v>
      </c>
      <c r="Z19" s="32">
        <v>26</v>
      </c>
      <c r="AA19" s="32">
        <v>27</v>
      </c>
      <c r="AB19" s="32">
        <v>28</v>
      </c>
      <c r="AC19" s="32">
        <v>29</v>
      </c>
      <c r="AD19" s="32">
        <v>30</v>
      </c>
      <c r="AE19" s="32">
        <v>31</v>
      </c>
      <c r="AF19" s="32">
        <v>32</v>
      </c>
      <c r="AG19" s="32">
        <v>33</v>
      </c>
      <c r="AH19" s="33">
        <v>34</v>
      </c>
      <c r="AI19" s="33">
        <v>35</v>
      </c>
      <c r="AJ19" s="56">
        <v>36</v>
      </c>
      <c r="AK19" s="33">
        <v>37</v>
      </c>
      <c r="AL19" s="33">
        <v>38</v>
      </c>
      <c r="AM19" s="33">
        <v>39</v>
      </c>
      <c r="AN19" s="33">
        <v>40</v>
      </c>
      <c r="AO19" s="33">
        <v>41</v>
      </c>
      <c r="AP19" s="33">
        <v>42</v>
      </c>
      <c r="AQ19" s="33">
        <v>43</v>
      </c>
      <c r="AR19" s="33">
        <v>44</v>
      </c>
      <c r="AS19" s="33">
        <v>45</v>
      </c>
      <c r="AT19" s="33">
        <v>46</v>
      </c>
      <c r="AU19" s="33">
        <v>47</v>
      </c>
      <c r="AV19" s="33">
        <v>48</v>
      </c>
      <c r="AW19" s="33">
        <v>49</v>
      </c>
      <c r="AX19" s="33">
        <v>50</v>
      </c>
      <c r="AY19" s="33">
        <v>51</v>
      </c>
      <c r="AZ19" s="33">
        <v>52</v>
      </c>
    </row>
    <row r="20" spans="1:52" ht="75">
      <c r="A20" s="8" t="s">
        <v>4</v>
      </c>
      <c r="B20" s="9">
        <v>3800</v>
      </c>
      <c r="C20" s="10" t="s">
        <v>36</v>
      </c>
      <c r="D20" s="10" t="s">
        <v>36</v>
      </c>
      <c r="E20" s="10" t="s">
        <v>36</v>
      </c>
      <c r="F20" s="10" t="s">
        <v>36</v>
      </c>
      <c r="G20" s="10" t="s">
        <v>36</v>
      </c>
      <c r="H20" s="10" t="s">
        <v>36</v>
      </c>
      <c r="I20" s="10" t="s">
        <v>36</v>
      </c>
      <c r="J20" s="10" t="s">
        <v>36</v>
      </c>
      <c r="K20" s="10" t="s">
        <v>36</v>
      </c>
      <c r="L20" s="10" t="s">
        <v>36</v>
      </c>
      <c r="M20" s="10" t="s">
        <v>36</v>
      </c>
      <c r="N20" s="10" t="s">
        <v>36</v>
      </c>
      <c r="O20" s="10" t="s">
        <v>36</v>
      </c>
      <c r="P20" s="10" t="s">
        <v>36</v>
      </c>
      <c r="Q20" s="11" t="s">
        <v>36</v>
      </c>
      <c r="R20" s="11" t="s">
        <v>36</v>
      </c>
      <c r="S20" s="11" t="s">
        <v>36</v>
      </c>
      <c r="T20" s="11" t="s">
        <v>36</v>
      </c>
      <c r="U20" s="11" t="s">
        <v>36</v>
      </c>
      <c r="V20" s="11" t="s">
        <v>36</v>
      </c>
      <c r="W20" s="11" t="s">
        <v>36</v>
      </c>
      <c r="X20" s="10" t="s">
        <v>36</v>
      </c>
      <c r="Y20" s="10" t="s">
        <v>36</v>
      </c>
      <c r="Z20" s="10" t="s">
        <v>36</v>
      </c>
      <c r="AA20" s="10" t="s">
        <v>36</v>
      </c>
      <c r="AB20" s="10" t="s">
        <v>36</v>
      </c>
      <c r="AC20" s="10" t="s">
        <v>36</v>
      </c>
      <c r="AD20" s="10" t="s">
        <v>36</v>
      </c>
      <c r="AE20" s="10" t="s">
        <v>36</v>
      </c>
      <c r="AF20" s="10" t="s">
        <v>36</v>
      </c>
      <c r="AG20" s="10" t="s">
        <v>36</v>
      </c>
      <c r="AH20" s="61">
        <f aca="true" t="shared" si="0" ref="AH20:AW21">AH21</f>
        <v>195322.5</v>
      </c>
      <c r="AI20" s="61">
        <f t="shared" si="0"/>
        <v>175399.1</v>
      </c>
      <c r="AJ20" s="61">
        <f t="shared" si="0"/>
        <v>117767.1</v>
      </c>
      <c r="AK20" s="61">
        <f t="shared" si="0"/>
        <v>129543.81</v>
      </c>
      <c r="AL20" s="61">
        <f t="shared" si="0"/>
        <v>142498.19100000002</v>
      </c>
      <c r="AM20" s="61">
        <f t="shared" si="0"/>
        <v>156748.0101</v>
      </c>
      <c r="AN20" s="61">
        <f t="shared" si="0"/>
        <v>99297.6</v>
      </c>
      <c r="AO20" s="61">
        <f t="shared" si="0"/>
        <v>89680.4</v>
      </c>
      <c r="AP20" s="61">
        <f t="shared" si="0"/>
        <v>104416</v>
      </c>
      <c r="AQ20" s="61">
        <f t="shared" si="0"/>
        <v>114857.6</v>
      </c>
      <c r="AR20" s="61">
        <f t="shared" si="0"/>
        <v>126343.36000000002</v>
      </c>
      <c r="AS20" s="61">
        <f t="shared" si="0"/>
        <v>138977.69600000003</v>
      </c>
      <c r="AT20" s="61">
        <f t="shared" si="0"/>
        <v>175399.1</v>
      </c>
      <c r="AU20" s="61">
        <f t="shared" si="0"/>
        <v>117767.1</v>
      </c>
      <c r="AV20" s="61">
        <f t="shared" si="0"/>
        <v>122282.85</v>
      </c>
      <c r="AW20" s="61">
        <f t="shared" si="0"/>
        <v>89680.4</v>
      </c>
      <c r="AX20" s="61">
        <f>AX21</f>
        <v>104416</v>
      </c>
      <c r="AY20" s="61">
        <f>AY21</f>
        <v>110132.14</v>
      </c>
      <c r="AZ20" s="34"/>
    </row>
    <row r="21" spans="1:52" ht="90">
      <c r="A21" s="8" t="s">
        <v>5</v>
      </c>
      <c r="B21" s="9">
        <v>3801</v>
      </c>
      <c r="C21" s="10" t="s">
        <v>36</v>
      </c>
      <c r="D21" s="10" t="s">
        <v>36</v>
      </c>
      <c r="E21" s="10" t="s">
        <v>36</v>
      </c>
      <c r="F21" s="10" t="s">
        <v>36</v>
      </c>
      <c r="G21" s="10" t="s">
        <v>36</v>
      </c>
      <c r="H21" s="10" t="s">
        <v>36</v>
      </c>
      <c r="I21" s="10" t="s">
        <v>36</v>
      </c>
      <c r="J21" s="10" t="s">
        <v>36</v>
      </c>
      <c r="K21" s="10" t="s">
        <v>36</v>
      </c>
      <c r="L21" s="10" t="s">
        <v>36</v>
      </c>
      <c r="M21" s="10" t="s">
        <v>36</v>
      </c>
      <c r="N21" s="10" t="s">
        <v>36</v>
      </c>
      <c r="O21" s="10" t="s">
        <v>36</v>
      </c>
      <c r="P21" s="10" t="s">
        <v>36</v>
      </c>
      <c r="Q21" s="11" t="s">
        <v>36</v>
      </c>
      <c r="R21" s="11" t="s">
        <v>36</v>
      </c>
      <c r="S21" s="11" t="s">
        <v>36</v>
      </c>
      <c r="T21" s="11" t="s">
        <v>36</v>
      </c>
      <c r="U21" s="11" t="s">
        <v>36</v>
      </c>
      <c r="V21" s="11" t="s">
        <v>36</v>
      </c>
      <c r="W21" s="11" t="s">
        <v>36</v>
      </c>
      <c r="X21" s="10" t="s">
        <v>36</v>
      </c>
      <c r="Y21" s="10" t="s">
        <v>36</v>
      </c>
      <c r="Z21" s="10" t="s">
        <v>36</v>
      </c>
      <c r="AA21" s="10" t="s">
        <v>36</v>
      </c>
      <c r="AB21" s="10" t="s">
        <v>36</v>
      </c>
      <c r="AC21" s="10" t="s">
        <v>36</v>
      </c>
      <c r="AD21" s="10" t="s">
        <v>36</v>
      </c>
      <c r="AE21" s="10" t="s">
        <v>36</v>
      </c>
      <c r="AF21" s="10" t="s">
        <v>36</v>
      </c>
      <c r="AG21" s="10" t="s">
        <v>36</v>
      </c>
      <c r="AH21" s="61">
        <f t="shared" si="0"/>
        <v>195322.5</v>
      </c>
      <c r="AI21" s="61">
        <f t="shared" si="0"/>
        <v>175399.1</v>
      </c>
      <c r="AJ21" s="61">
        <f t="shared" si="0"/>
        <v>117767.1</v>
      </c>
      <c r="AK21" s="61">
        <f t="shared" si="0"/>
        <v>129543.81</v>
      </c>
      <c r="AL21" s="61">
        <f t="shared" si="0"/>
        <v>142498.19100000002</v>
      </c>
      <c r="AM21" s="61">
        <f t="shared" si="0"/>
        <v>156748.0101</v>
      </c>
      <c r="AN21" s="61">
        <f t="shared" si="0"/>
        <v>99297.6</v>
      </c>
      <c r="AO21" s="61">
        <f t="shared" si="0"/>
        <v>89680.4</v>
      </c>
      <c r="AP21" s="61">
        <f t="shared" si="0"/>
        <v>104416</v>
      </c>
      <c r="AQ21" s="61">
        <f t="shared" si="0"/>
        <v>114857.6</v>
      </c>
      <c r="AR21" s="61">
        <f t="shared" si="0"/>
        <v>126343.36000000002</v>
      </c>
      <c r="AS21" s="61">
        <f t="shared" si="0"/>
        <v>138977.69600000003</v>
      </c>
      <c r="AT21" s="61">
        <f t="shared" si="0"/>
        <v>175399.1</v>
      </c>
      <c r="AU21" s="61">
        <f t="shared" si="0"/>
        <v>117767.1</v>
      </c>
      <c r="AV21" s="61">
        <f t="shared" si="0"/>
        <v>122282.85</v>
      </c>
      <c r="AW21" s="61">
        <f t="shared" si="0"/>
        <v>89680.4</v>
      </c>
      <c r="AX21" s="61">
        <f>AX22</f>
        <v>104416</v>
      </c>
      <c r="AY21" s="61">
        <f>AY22</f>
        <v>110132.14</v>
      </c>
      <c r="AZ21" s="34"/>
    </row>
    <row r="22" spans="1:52" ht="75">
      <c r="A22" s="8" t="s">
        <v>6</v>
      </c>
      <c r="B22" s="9">
        <v>3802</v>
      </c>
      <c r="C22" s="10" t="s">
        <v>36</v>
      </c>
      <c r="D22" s="10" t="s">
        <v>36</v>
      </c>
      <c r="E22" s="10" t="s">
        <v>36</v>
      </c>
      <c r="F22" s="10" t="s">
        <v>36</v>
      </c>
      <c r="G22" s="10" t="s">
        <v>36</v>
      </c>
      <c r="H22" s="10" t="s">
        <v>36</v>
      </c>
      <c r="I22" s="10" t="s">
        <v>36</v>
      </c>
      <c r="J22" s="10" t="s">
        <v>36</v>
      </c>
      <c r="K22" s="10" t="s">
        <v>36</v>
      </c>
      <c r="L22" s="10" t="s">
        <v>36</v>
      </c>
      <c r="M22" s="10" t="s">
        <v>36</v>
      </c>
      <c r="N22" s="10" t="s">
        <v>36</v>
      </c>
      <c r="O22" s="10" t="s">
        <v>36</v>
      </c>
      <c r="P22" s="10" t="s">
        <v>36</v>
      </c>
      <c r="Q22" s="11" t="s">
        <v>36</v>
      </c>
      <c r="R22" s="11" t="s">
        <v>36</v>
      </c>
      <c r="S22" s="11" t="s">
        <v>36</v>
      </c>
      <c r="T22" s="11" t="s">
        <v>36</v>
      </c>
      <c r="U22" s="11" t="s">
        <v>36</v>
      </c>
      <c r="V22" s="11" t="s">
        <v>36</v>
      </c>
      <c r="W22" s="11" t="s">
        <v>36</v>
      </c>
      <c r="X22" s="10" t="s">
        <v>36</v>
      </c>
      <c r="Y22" s="10" t="s">
        <v>36</v>
      </c>
      <c r="Z22" s="10" t="s">
        <v>36</v>
      </c>
      <c r="AA22" s="10" t="s">
        <v>36</v>
      </c>
      <c r="AB22" s="10" t="s">
        <v>36</v>
      </c>
      <c r="AC22" s="10" t="s">
        <v>36</v>
      </c>
      <c r="AD22" s="10" t="s">
        <v>36</v>
      </c>
      <c r="AE22" s="10" t="s">
        <v>36</v>
      </c>
      <c r="AF22" s="10" t="s">
        <v>36</v>
      </c>
      <c r="AG22" s="10" t="s">
        <v>36</v>
      </c>
      <c r="AH22" s="61">
        <f aca="true" t="shared" si="1" ref="AH22:AY22">AH24+AH25+AH26+AH27+AH28+AH29+AH30+AH31+AH32+AH33+AH35+AH34+AH36+AH37+AH38</f>
        <v>195322.5</v>
      </c>
      <c r="AI22" s="61">
        <f t="shared" si="1"/>
        <v>175399.1</v>
      </c>
      <c r="AJ22" s="61">
        <f t="shared" si="1"/>
        <v>117767.1</v>
      </c>
      <c r="AK22" s="61">
        <f t="shared" si="1"/>
        <v>129543.81</v>
      </c>
      <c r="AL22" s="61">
        <f t="shared" si="1"/>
        <v>142498.19100000002</v>
      </c>
      <c r="AM22" s="61">
        <f t="shared" si="1"/>
        <v>156748.0101</v>
      </c>
      <c r="AN22" s="61">
        <f t="shared" si="1"/>
        <v>99297.6</v>
      </c>
      <c r="AO22" s="61">
        <f t="shared" si="1"/>
        <v>89680.4</v>
      </c>
      <c r="AP22" s="61">
        <f t="shared" si="1"/>
        <v>104416</v>
      </c>
      <c r="AQ22" s="61">
        <f t="shared" si="1"/>
        <v>114857.6</v>
      </c>
      <c r="AR22" s="61">
        <f t="shared" si="1"/>
        <v>126343.36000000002</v>
      </c>
      <c r="AS22" s="61">
        <f t="shared" si="1"/>
        <v>138977.69600000003</v>
      </c>
      <c r="AT22" s="61">
        <f t="shared" si="1"/>
        <v>175399.1</v>
      </c>
      <c r="AU22" s="61">
        <f t="shared" si="1"/>
        <v>117767.1</v>
      </c>
      <c r="AV22" s="61">
        <f t="shared" si="1"/>
        <v>122282.85</v>
      </c>
      <c r="AW22" s="61">
        <f t="shared" si="1"/>
        <v>89680.4</v>
      </c>
      <c r="AX22" s="61">
        <f t="shared" si="1"/>
        <v>104416</v>
      </c>
      <c r="AY22" s="61">
        <f t="shared" si="1"/>
        <v>110132.14</v>
      </c>
      <c r="AZ22" s="34"/>
    </row>
    <row r="23" spans="1:52" ht="15">
      <c r="A23" s="13" t="s">
        <v>2</v>
      </c>
      <c r="B23" s="14">
        <v>3803</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59"/>
      <c r="AK23" s="15"/>
      <c r="AL23" s="15"/>
      <c r="AM23" s="15"/>
      <c r="AN23" s="15"/>
      <c r="AO23" s="15"/>
      <c r="AP23" s="15"/>
      <c r="AQ23" s="59"/>
      <c r="AR23" s="59"/>
      <c r="AS23" s="73"/>
      <c r="AT23" s="73"/>
      <c r="AU23" s="73"/>
      <c r="AV23" s="73"/>
      <c r="AW23" s="15"/>
      <c r="AX23" s="15"/>
      <c r="AY23" s="15"/>
      <c r="AZ23" s="15"/>
    </row>
    <row r="24" spans="1:52" ht="135">
      <c r="A24" s="36" t="s">
        <v>61</v>
      </c>
      <c r="B24" s="17"/>
      <c r="C24" s="64" t="s">
        <v>101</v>
      </c>
      <c r="D24" s="65" t="s">
        <v>126</v>
      </c>
      <c r="E24" s="65" t="s">
        <v>100</v>
      </c>
      <c r="F24" s="18"/>
      <c r="G24" s="18"/>
      <c r="H24" s="18"/>
      <c r="I24" s="18"/>
      <c r="J24" s="18"/>
      <c r="K24" s="18"/>
      <c r="L24" s="18"/>
      <c r="M24" s="18"/>
      <c r="N24" s="18"/>
      <c r="O24" s="18"/>
      <c r="P24" s="18"/>
      <c r="Q24" s="18"/>
      <c r="R24" s="18"/>
      <c r="S24" s="18"/>
      <c r="T24" s="18"/>
      <c r="U24" s="18"/>
      <c r="V24" s="18"/>
      <c r="W24" s="18"/>
      <c r="X24" s="18"/>
      <c r="Y24" s="18"/>
      <c r="Z24" s="18"/>
      <c r="AA24" s="18"/>
      <c r="AB24" s="18"/>
      <c r="AC24" s="105" t="s">
        <v>128</v>
      </c>
      <c r="AD24" s="69"/>
      <c r="AE24" s="69"/>
      <c r="AF24" s="69"/>
      <c r="AG24" s="71" t="s">
        <v>91</v>
      </c>
      <c r="AH24" s="68">
        <v>1617</v>
      </c>
      <c r="AI24" s="49">
        <v>1242.8</v>
      </c>
      <c r="AJ24" s="50">
        <v>1940</v>
      </c>
      <c r="AK24" s="63">
        <f aca="true" t="shared" si="2" ref="AK24:AK38">AJ24*1.1</f>
        <v>2134</v>
      </c>
      <c r="AL24" s="62">
        <f aca="true" t="shared" si="3" ref="AL24:AM27">AK24*1.1</f>
        <v>2347.4</v>
      </c>
      <c r="AM24" s="63">
        <f t="shared" si="3"/>
        <v>2582.1400000000003</v>
      </c>
      <c r="AN24" s="50">
        <v>1617</v>
      </c>
      <c r="AO24" s="50">
        <v>1242.8</v>
      </c>
      <c r="AP24" s="50">
        <v>1940</v>
      </c>
      <c r="AQ24" s="50">
        <f aca="true" t="shared" si="4" ref="AQ24:AS38">AP24*1.1</f>
        <v>2134</v>
      </c>
      <c r="AR24" s="49">
        <f t="shared" si="4"/>
        <v>2347.4</v>
      </c>
      <c r="AS24" s="53">
        <f>AR24*1.1</f>
        <v>2582.1400000000003</v>
      </c>
      <c r="AT24" s="53">
        <v>1242.8</v>
      </c>
      <c r="AU24" s="53">
        <v>1940</v>
      </c>
      <c r="AV24" s="53">
        <v>2200</v>
      </c>
      <c r="AW24" s="50">
        <v>1242.8</v>
      </c>
      <c r="AX24" s="50">
        <v>1940</v>
      </c>
      <c r="AY24" s="50">
        <v>2200</v>
      </c>
      <c r="AZ24" s="18"/>
    </row>
    <row r="25" spans="1:52" ht="169.5" customHeight="1" thickBot="1">
      <c r="A25" s="36" t="s">
        <v>62</v>
      </c>
      <c r="B25" s="9">
        <v>3805</v>
      </c>
      <c r="C25" s="64" t="s">
        <v>101</v>
      </c>
      <c r="D25" s="65" t="s">
        <v>126</v>
      </c>
      <c r="E25" s="65" t="s">
        <v>100</v>
      </c>
      <c r="F25" s="18"/>
      <c r="G25" s="18"/>
      <c r="H25" s="18"/>
      <c r="I25" s="18"/>
      <c r="J25" s="18"/>
      <c r="K25" s="18"/>
      <c r="L25" s="18"/>
      <c r="M25" s="18"/>
      <c r="N25" s="18"/>
      <c r="O25" s="18"/>
      <c r="P25" s="18"/>
      <c r="Q25" s="18"/>
      <c r="R25" s="18"/>
      <c r="S25" s="18"/>
      <c r="T25" s="18"/>
      <c r="U25" s="18"/>
      <c r="V25" s="18"/>
      <c r="W25" s="18"/>
      <c r="X25" s="18"/>
      <c r="Y25" s="18"/>
      <c r="Z25" s="18"/>
      <c r="AA25" s="18"/>
      <c r="AB25" s="18"/>
      <c r="AC25" s="58" t="s">
        <v>109</v>
      </c>
      <c r="AD25" s="52" t="s">
        <v>112</v>
      </c>
      <c r="AE25" s="52">
        <v>2014</v>
      </c>
      <c r="AF25" s="67"/>
      <c r="AG25" s="70" t="s">
        <v>91</v>
      </c>
      <c r="AH25" s="68">
        <v>500</v>
      </c>
      <c r="AI25" s="49">
        <v>355.8</v>
      </c>
      <c r="AJ25" s="50">
        <v>800</v>
      </c>
      <c r="AK25" s="63">
        <f t="shared" si="2"/>
        <v>880.0000000000001</v>
      </c>
      <c r="AL25" s="63">
        <f aca="true" t="shared" si="5" ref="AL25:AL38">AK25*1.1</f>
        <v>968.0000000000002</v>
      </c>
      <c r="AM25" s="62">
        <f t="shared" si="3"/>
        <v>1064.8000000000004</v>
      </c>
      <c r="AN25" s="50">
        <v>500</v>
      </c>
      <c r="AO25" s="50">
        <v>355.8</v>
      </c>
      <c r="AP25" s="53">
        <v>800</v>
      </c>
      <c r="AQ25" s="50">
        <f t="shared" si="4"/>
        <v>880.0000000000001</v>
      </c>
      <c r="AR25" s="50">
        <f t="shared" si="4"/>
        <v>968.0000000000002</v>
      </c>
      <c r="AS25" s="53">
        <f t="shared" si="4"/>
        <v>1064.8000000000004</v>
      </c>
      <c r="AT25" s="49">
        <v>355.8</v>
      </c>
      <c r="AU25" s="50">
        <v>800</v>
      </c>
      <c r="AV25" s="63">
        <f>AU25*1.1</f>
        <v>880.0000000000001</v>
      </c>
      <c r="AW25" s="50">
        <v>355.8</v>
      </c>
      <c r="AX25" s="53">
        <v>800</v>
      </c>
      <c r="AY25" s="50">
        <f>AX25*1.1</f>
        <v>880.0000000000001</v>
      </c>
      <c r="AZ25" s="18"/>
    </row>
    <row r="26" spans="1:52" ht="246" customHeight="1">
      <c r="A26" s="38" t="s">
        <v>63</v>
      </c>
      <c r="B26" s="37">
        <v>3806</v>
      </c>
      <c r="C26" s="64" t="s">
        <v>101</v>
      </c>
      <c r="D26" s="65" t="s">
        <v>126</v>
      </c>
      <c r="E26" s="65" t="s">
        <v>100</v>
      </c>
      <c r="F26" s="18"/>
      <c r="G26" s="18"/>
      <c r="H26" s="18"/>
      <c r="I26" s="18"/>
      <c r="J26" s="18"/>
      <c r="K26" s="18"/>
      <c r="L26" s="18"/>
      <c r="M26" s="18"/>
      <c r="N26" s="18"/>
      <c r="O26" s="18"/>
      <c r="P26" s="18"/>
      <c r="Q26" s="18"/>
      <c r="R26" s="18"/>
      <c r="S26" s="18"/>
      <c r="T26" s="18"/>
      <c r="U26" s="18"/>
      <c r="V26" s="18"/>
      <c r="W26" s="18"/>
      <c r="X26" s="18"/>
      <c r="Y26" s="18"/>
      <c r="Z26" s="18"/>
      <c r="AA26" s="18"/>
      <c r="AB26" s="18"/>
      <c r="AC26" s="49" t="s">
        <v>130</v>
      </c>
      <c r="AD26" s="18"/>
      <c r="AE26" s="18"/>
      <c r="AF26" s="18"/>
      <c r="AG26" s="48" t="s">
        <v>79</v>
      </c>
      <c r="AH26" s="50">
        <v>11180</v>
      </c>
      <c r="AI26" s="50">
        <v>10440.8</v>
      </c>
      <c r="AJ26" s="50">
        <v>11666</v>
      </c>
      <c r="AK26" s="62">
        <f t="shared" si="2"/>
        <v>12832.6</v>
      </c>
      <c r="AL26" s="63">
        <f t="shared" si="5"/>
        <v>14115.860000000002</v>
      </c>
      <c r="AM26" s="63">
        <f t="shared" si="3"/>
        <v>15527.446000000004</v>
      </c>
      <c r="AN26" s="50">
        <v>11180</v>
      </c>
      <c r="AO26" s="50">
        <v>10440.8</v>
      </c>
      <c r="AP26" s="53">
        <v>11666</v>
      </c>
      <c r="AQ26" s="50">
        <f t="shared" si="4"/>
        <v>12832.6</v>
      </c>
      <c r="AR26" s="50">
        <f t="shared" si="4"/>
        <v>14115.860000000002</v>
      </c>
      <c r="AS26" s="53">
        <f t="shared" si="4"/>
        <v>15527.446000000004</v>
      </c>
      <c r="AT26" s="50">
        <v>10440.8</v>
      </c>
      <c r="AU26" s="50">
        <v>11666</v>
      </c>
      <c r="AV26" s="63">
        <v>12000</v>
      </c>
      <c r="AW26" s="50">
        <v>10440.8</v>
      </c>
      <c r="AX26" s="53">
        <v>11666</v>
      </c>
      <c r="AY26" s="50">
        <v>12000</v>
      </c>
      <c r="AZ26" s="18"/>
    </row>
    <row r="27" spans="1:52" ht="345">
      <c r="A27" s="39" t="s">
        <v>64</v>
      </c>
      <c r="B27" s="37">
        <v>3807</v>
      </c>
      <c r="C27" s="64" t="s">
        <v>101</v>
      </c>
      <c r="D27" s="65" t="s">
        <v>126</v>
      </c>
      <c r="E27" s="65" t="s">
        <v>100</v>
      </c>
      <c r="F27" s="18"/>
      <c r="G27" s="18"/>
      <c r="H27" s="18"/>
      <c r="I27" s="18"/>
      <c r="J27" s="18"/>
      <c r="K27" s="18"/>
      <c r="L27" s="18"/>
      <c r="M27" s="18"/>
      <c r="N27" s="18"/>
      <c r="O27" s="18"/>
      <c r="P27" s="18"/>
      <c r="Q27" s="18"/>
      <c r="R27" s="18"/>
      <c r="S27" s="18"/>
      <c r="T27" s="18"/>
      <c r="U27" s="18"/>
      <c r="V27" s="18"/>
      <c r="W27" s="65" t="s">
        <v>102</v>
      </c>
      <c r="X27" s="18"/>
      <c r="Y27" s="18"/>
      <c r="Z27" s="18"/>
      <c r="AA27" s="18"/>
      <c r="AB27" s="18"/>
      <c r="AC27" s="49" t="s">
        <v>132</v>
      </c>
      <c r="AD27" s="18"/>
      <c r="AE27" s="18"/>
      <c r="AF27" s="18"/>
      <c r="AG27" s="48" t="s">
        <v>92</v>
      </c>
      <c r="AH27" s="50">
        <v>10482.6</v>
      </c>
      <c r="AI27" s="50">
        <v>10060.2</v>
      </c>
      <c r="AJ27" s="50">
        <v>13270</v>
      </c>
      <c r="AK27" s="63">
        <f t="shared" si="2"/>
        <v>14597.000000000002</v>
      </c>
      <c r="AL27" s="62">
        <f t="shared" si="5"/>
        <v>16056.700000000003</v>
      </c>
      <c r="AM27" s="63">
        <f t="shared" si="3"/>
        <v>17662.370000000003</v>
      </c>
      <c r="AN27" s="49">
        <v>10482.6</v>
      </c>
      <c r="AO27" s="49">
        <v>10060.2</v>
      </c>
      <c r="AP27" s="53">
        <v>13270</v>
      </c>
      <c r="AQ27" s="50">
        <f t="shared" si="4"/>
        <v>14597.000000000002</v>
      </c>
      <c r="AR27" s="50">
        <f t="shared" si="4"/>
        <v>16056.700000000003</v>
      </c>
      <c r="AS27" s="53">
        <f t="shared" si="4"/>
        <v>17662.370000000003</v>
      </c>
      <c r="AT27" s="50">
        <v>10060.2</v>
      </c>
      <c r="AU27" s="50">
        <v>13270</v>
      </c>
      <c r="AV27" s="63">
        <v>12500</v>
      </c>
      <c r="AW27" s="49">
        <v>10060.2</v>
      </c>
      <c r="AX27" s="53">
        <v>13270</v>
      </c>
      <c r="AY27" s="50">
        <v>12500</v>
      </c>
      <c r="AZ27" s="18"/>
    </row>
    <row r="28" spans="1:52" ht="300">
      <c r="A28" s="38" t="s">
        <v>65</v>
      </c>
      <c r="B28" s="37">
        <v>3808</v>
      </c>
      <c r="C28" s="64" t="s">
        <v>101</v>
      </c>
      <c r="D28" s="65" t="s">
        <v>126</v>
      </c>
      <c r="E28" s="65" t="s">
        <v>100</v>
      </c>
      <c r="F28" s="18"/>
      <c r="G28" s="18"/>
      <c r="H28" s="18"/>
      <c r="I28" s="18"/>
      <c r="J28" s="18"/>
      <c r="K28" s="18"/>
      <c r="L28" s="18"/>
      <c r="M28" s="18"/>
      <c r="N28" s="18"/>
      <c r="O28" s="18"/>
      <c r="P28" s="18"/>
      <c r="Q28" s="18"/>
      <c r="R28" s="18"/>
      <c r="S28" s="18"/>
      <c r="T28" s="18"/>
      <c r="U28" s="18"/>
      <c r="V28" s="18"/>
      <c r="W28" s="18"/>
      <c r="X28" s="18"/>
      <c r="Y28" s="18"/>
      <c r="Z28" s="18"/>
      <c r="AA28" s="18"/>
      <c r="AB28" s="18"/>
      <c r="AC28" s="49" t="s">
        <v>136</v>
      </c>
      <c r="AD28" s="18"/>
      <c r="AE28" s="18"/>
      <c r="AF28" s="18"/>
      <c r="AG28" s="48" t="s">
        <v>93</v>
      </c>
      <c r="AH28" s="50">
        <v>102965.8</v>
      </c>
      <c r="AI28" s="50">
        <v>87634.5</v>
      </c>
      <c r="AJ28" s="50">
        <v>19073.5</v>
      </c>
      <c r="AK28" s="63">
        <f t="shared" si="2"/>
        <v>20980.850000000002</v>
      </c>
      <c r="AL28" s="63">
        <f t="shared" si="5"/>
        <v>23078.935000000005</v>
      </c>
      <c r="AM28" s="63">
        <f aca="true" t="shared" si="6" ref="AM28:AM38">AL28*1.1</f>
        <v>25386.828500000007</v>
      </c>
      <c r="AN28" s="49">
        <v>8424.2</v>
      </c>
      <c r="AO28" s="49">
        <v>3496.4</v>
      </c>
      <c r="AP28" s="52">
        <v>8027.4</v>
      </c>
      <c r="AQ28" s="49">
        <f t="shared" si="4"/>
        <v>8830.14</v>
      </c>
      <c r="AR28" s="49">
        <f t="shared" si="4"/>
        <v>9713.154</v>
      </c>
      <c r="AS28" s="53">
        <f t="shared" si="4"/>
        <v>10684.469400000002</v>
      </c>
      <c r="AT28" s="50">
        <v>87634.5</v>
      </c>
      <c r="AU28" s="50">
        <v>19073.5</v>
      </c>
      <c r="AV28" s="63">
        <f>AU28*1.1</f>
        <v>20980.850000000002</v>
      </c>
      <c r="AW28" s="49">
        <v>3496.4</v>
      </c>
      <c r="AX28" s="52">
        <v>8027.4</v>
      </c>
      <c r="AY28" s="49">
        <f>AX28*1.1</f>
        <v>8830.14</v>
      </c>
      <c r="AZ28" s="18"/>
    </row>
    <row r="29" spans="1:52" ht="266.25" customHeight="1">
      <c r="A29" s="41" t="s">
        <v>66</v>
      </c>
      <c r="B29" s="37">
        <v>3813</v>
      </c>
      <c r="C29" s="64" t="s">
        <v>101</v>
      </c>
      <c r="D29" s="65" t="s">
        <v>126</v>
      </c>
      <c r="E29" s="65" t="s">
        <v>100</v>
      </c>
      <c r="F29" s="18"/>
      <c r="G29" s="18"/>
      <c r="H29" s="18"/>
      <c r="I29" s="18"/>
      <c r="J29" s="18"/>
      <c r="K29" s="18"/>
      <c r="L29" s="18"/>
      <c r="M29" s="18"/>
      <c r="N29" s="18"/>
      <c r="O29" s="18"/>
      <c r="P29" s="18"/>
      <c r="Q29" s="18"/>
      <c r="R29" s="18"/>
      <c r="S29" s="18"/>
      <c r="T29" s="18"/>
      <c r="U29" s="18"/>
      <c r="V29" s="18"/>
      <c r="W29" s="18"/>
      <c r="X29" s="18"/>
      <c r="Y29" s="18"/>
      <c r="Z29" s="18"/>
      <c r="AA29" s="18"/>
      <c r="AB29" s="18"/>
      <c r="AC29" s="49" t="s">
        <v>134</v>
      </c>
      <c r="AD29" s="18"/>
      <c r="AE29" s="18"/>
      <c r="AF29" s="18"/>
      <c r="AG29" s="48" t="s">
        <v>94</v>
      </c>
      <c r="AH29" s="50">
        <v>200</v>
      </c>
      <c r="AI29" s="50">
        <v>111.2</v>
      </c>
      <c r="AJ29" s="50">
        <v>200</v>
      </c>
      <c r="AK29" s="63">
        <f t="shared" si="2"/>
        <v>220.00000000000003</v>
      </c>
      <c r="AL29" s="63">
        <f t="shared" si="5"/>
        <v>242.00000000000006</v>
      </c>
      <c r="AM29" s="62">
        <f t="shared" si="6"/>
        <v>266.2000000000001</v>
      </c>
      <c r="AN29" s="50">
        <v>200</v>
      </c>
      <c r="AO29" s="49">
        <v>111.2</v>
      </c>
      <c r="AP29" s="53">
        <v>200</v>
      </c>
      <c r="AQ29" s="50">
        <f t="shared" si="4"/>
        <v>220.00000000000003</v>
      </c>
      <c r="AR29" s="50">
        <f t="shared" si="4"/>
        <v>242.00000000000006</v>
      </c>
      <c r="AS29" s="76">
        <f t="shared" si="4"/>
        <v>266.2000000000001</v>
      </c>
      <c r="AT29" s="50">
        <v>111.2</v>
      </c>
      <c r="AU29" s="50">
        <v>200</v>
      </c>
      <c r="AV29" s="63">
        <f>AU29*1.1</f>
        <v>220.00000000000003</v>
      </c>
      <c r="AW29" s="49">
        <v>111.2</v>
      </c>
      <c r="AX29" s="53">
        <v>200</v>
      </c>
      <c r="AY29" s="50">
        <f>AX29*1.1</f>
        <v>220.00000000000003</v>
      </c>
      <c r="AZ29" s="18"/>
    </row>
    <row r="30" spans="1:52" ht="159" customHeight="1">
      <c r="A30" s="40" t="s">
        <v>67</v>
      </c>
      <c r="B30" s="42">
        <v>3815</v>
      </c>
      <c r="C30" s="64" t="s">
        <v>101</v>
      </c>
      <c r="D30" s="65" t="s">
        <v>126</v>
      </c>
      <c r="E30" s="65" t="s">
        <v>100</v>
      </c>
      <c r="F30" s="18"/>
      <c r="G30" s="18"/>
      <c r="H30" s="18"/>
      <c r="I30" s="18"/>
      <c r="J30" s="18"/>
      <c r="K30" s="18"/>
      <c r="L30" s="18"/>
      <c r="M30" s="18"/>
      <c r="N30" s="18"/>
      <c r="O30" s="18"/>
      <c r="P30" s="18"/>
      <c r="Q30" s="18"/>
      <c r="R30" s="18"/>
      <c r="S30" s="18"/>
      <c r="T30" s="18"/>
      <c r="U30" s="18"/>
      <c r="V30" s="18"/>
      <c r="W30" s="18"/>
      <c r="X30" s="18"/>
      <c r="Y30" s="18"/>
      <c r="Z30" s="18"/>
      <c r="AA30" s="18"/>
      <c r="AB30" s="18"/>
      <c r="AC30" s="106" t="s">
        <v>137</v>
      </c>
      <c r="AD30" s="18"/>
      <c r="AE30" s="18"/>
      <c r="AF30" s="18"/>
      <c r="AG30" s="48" t="s">
        <v>95</v>
      </c>
      <c r="AH30" s="49">
        <v>4352.6</v>
      </c>
      <c r="AI30" s="49">
        <v>4352.6</v>
      </c>
      <c r="AJ30" s="50">
        <v>4600</v>
      </c>
      <c r="AK30" s="63">
        <f t="shared" si="2"/>
        <v>5060</v>
      </c>
      <c r="AL30" s="63">
        <f t="shared" si="5"/>
        <v>5566</v>
      </c>
      <c r="AM30" s="62">
        <f t="shared" si="6"/>
        <v>6122.6</v>
      </c>
      <c r="AN30" s="50">
        <v>4352.6</v>
      </c>
      <c r="AO30" s="50">
        <v>4352.6</v>
      </c>
      <c r="AP30" s="53">
        <v>4600</v>
      </c>
      <c r="AQ30" s="50">
        <f t="shared" si="4"/>
        <v>5060</v>
      </c>
      <c r="AR30" s="50">
        <f t="shared" si="4"/>
        <v>5566</v>
      </c>
      <c r="AS30" s="76">
        <f t="shared" si="4"/>
        <v>6122.6</v>
      </c>
      <c r="AT30" s="49">
        <v>4352.6</v>
      </c>
      <c r="AU30" s="50">
        <v>4600</v>
      </c>
      <c r="AV30" s="63">
        <v>4800</v>
      </c>
      <c r="AW30" s="50">
        <v>4352.6</v>
      </c>
      <c r="AX30" s="53">
        <v>4600</v>
      </c>
      <c r="AY30" s="50">
        <v>4800</v>
      </c>
      <c r="AZ30" s="18"/>
    </row>
    <row r="31" spans="1:52" ht="409.5">
      <c r="A31" s="41" t="s">
        <v>68</v>
      </c>
      <c r="B31" s="42">
        <v>3816</v>
      </c>
      <c r="C31" s="64" t="s">
        <v>101</v>
      </c>
      <c r="D31" s="65" t="s">
        <v>126</v>
      </c>
      <c r="E31" s="65" t="s">
        <v>100</v>
      </c>
      <c r="F31" s="18"/>
      <c r="G31" s="18"/>
      <c r="H31" s="18"/>
      <c r="I31" s="18"/>
      <c r="J31" s="18"/>
      <c r="K31" s="18"/>
      <c r="L31" s="18"/>
      <c r="M31" s="18"/>
      <c r="N31" s="18"/>
      <c r="O31" s="18"/>
      <c r="P31" s="18"/>
      <c r="Q31" s="18"/>
      <c r="R31" s="18"/>
      <c r="S31" s="18"/>
      <c r="T31" s="18"/>
      <c r="U31" s="18"/>
      <c r="V31" s="18"/>
      <c r="W31" s="18"/>
      <c r="X31" s="18"/>
      <c r="Y31" s="18"/>
      <c r="Z31" s="18"/>
      <c r="AA31" s="18"/>
      <c r="AB31" s="18"/>
      <c r="AC31" s="49" t="s">
        <v>129</v>
      </c>
      <c r="AD31" s="18"/>
      <c r="AE31" s="18"/>
      <c r="AF31" s="18"/>
      <c r="AG31" s="48" t="s">
        <v>95</v>
      </c>
      <c r="AH31" s="52">
        <v>18963.4</v>
      </c>
      <c r="AI31" s="52">
        <v>18617.1</v>
      </c>
      <c r="AJ31" s="50">
        <v>22268.8</v>
      </c>
      <c r="AK31" s="63">
        <f t="shared" si="2"/>
        <v>24495.68</v>
      </c>
      <c r="AL31" s="63">
        <f t="shared" si="5"/>
        <v>26945.248000000003</v>
      </c>
      <c r="AM31" s="63">
        <f t="shared" si="6"/>
        <v>29639.772800000006</v>
      </c>
      <c r="AN31" s="49">
        <v>18463.4</v>
      </c>
      <c r="AO31" s="49">
        <v>18117.1</v>
      </c>
      <c r="AP31" s="53">
        <v>22268.8</v>
      </c>
      <c r="AQ31" s="50">
        <f t="shared" si="4"/>
        <v>24495.68</v>
      </c>
      <c r="AR31" s="50">
        <f t="shared" si="4"/>
        <v>26945.248000000003</v>
      </c>
      <c r="AS31" s="76">
        <f t="shared" si="4"/>
        <v>29639.772800000006</v>
      </c>
      <c r="AT31" s="52">
        <v>18617.1</v>
      </c>
      <c r="AU31" s="50">
        <v>22268.8</v>
      </c>
      <c r="AV31" s="63">
        <v>23000</v>
      </c>
      <c r="AW31" s="49">
        <v>18117.1</v>
      </c>
      <c r="AX31" s="53">
        <v>22268.8</v>
      </c>
      <c r="AY31" s="50">
        <v>23000</v>
      </c>
      <c r="AZ31" s="18"/>
    </row>
    <row r="32" spans="1:52" ht="135">
      <c r="A32" s="41" t="s">
        <v>69</v>
      </c>
      <c r="B32" s="42">
        <v>3819</v>
      </c>
      <c r="C32" s="64" t="s">
        <v>101</v>
      </c>
      <c r="D32" s="65" t="s">
        <v>126</v>
      </c>
      <c r="E32" s="65" t="s">
        <v>100</v>
      </c>
      <c r="F32" s="18"/>
      <c r="G32" s="18"/>
      <c r="H32" s="18"/>
      <c r="I32" s="18"/>
      <c r="J32" s="18"/>
      <c r="K32" s="18"/>
      <c r="L32" s="18"/>
      <c r="M32" s="18"/>
      <c r="N32" s="18"/>
      <c r="O32" s="18"/>
      <c r="P32" s="18"/>
      <c r="Q32" s="18"/>
      <c r="R32" s="18"/>
      <c r="S32" s="18"/>
      <c r="T32" s="18"/>
      <c r="U32" s="18"/>
      <c r="V32" s="18"/>
      <c r="W32" s="18"/>
      <c r="X32" s="18"/>
      <c r="Y32" s="18"/>
      <c r="Z32" s="18"/>
      <c r="AA32" s="18"/>
      <c r="AB32" s="18"/>
      <c r="AC32" s="49" t="s">
        <v>145</v>
      </c>
      <c r="AD32" s="18"/>
      <c r="AE32" s="18"/>
      <c r="AF32" s="18"/>
      <c r="AG32" s="48" t="s">
        <v>80</v>
      </c>
      <c r="AH32" s="50">
        <v>10100</v>
      </c>
      <c r="AI32" s="50">
        <v>10084.3</v>
      </c>
      <c r="AJ32" s="50">
        <v>9700</v>
      </c>
      <c r="AK32" s="63">
        <f t="shared" si="2"/>
        <v>10670</v>
      </c>
      <c r="AL32" s="63">
        <f t="shared" si="5"/>
        <v>11737.000000000002</v>
      </c>
      <c r="AM32" s="62">
        <f t="shared" si="6"/>
        <v>12910.700000000003</v>
      </c>
      <c r="AN32" s="53">
        <v>10100</v>
      </c>
      <c r="AO32" s="53">
        <v>10084.2</v>
      </c>
      <c r="AP32" s="53">
        <v>9700</v>
      </c>
      <c r="AQ32" s="50">
        <f t="shared" si="4"/>
        <v>10670</v>
      </c>
      <c r="AR32" s="50">
        <f t="shared" si="4"/>
        <v>11737.000000000002</v>
      </c>
      <c r="AS32" s="53">
        <f t="shared" si="4"/>
        <v>12910.700000000003</v>
      </c>
      <c r="AT32" s="50">
        <v>10084.3</v>
      </c>
      <c r="AU32" s="50">
        <v>9700</v>
      </c>
      <c r="AV32" s="63">
        <v>10500</v>
      </c>
      <c r="AW32" s="53">
        <v>10084.2</v>
      </c>
      <c r="AX32" s="53">
        <v>9700</v>
      </c>
      <c r="AY32" s="50">
        <v>10500</v>
      </c>
      <c r="AZ32" s="18"/>
    </row>
    <row r="33" spans="1:52" ht="276.75" customHeight="1">
      <c r="A33" s="95" t="s">
        <v>110</v>
      </c>
      <c r="B33" s="42">
        <v>3823</v>
      </c>
      <c r="C33" s="64" t="s">
        <v>101</v>
      </c>
      <c r="D33" s="65" t="s">
        <v>126</v>
      </c>
      <c r="E33" s="65" t="s">
        <v>100</v>
      </c>
      <c r="F33" s="18"/>
      <c r="G33" s="18"/>
      <c r="H33" s="18"/>
      <c r="I33" s="18"/>
      <c r="J33" s="18"/>
      <c r="K33" s="18"/>
      <c r="L33" s="18"/>
      <c r="M33" s="18"/>
      <c r="N33" s="18"/>
      <c r="O33" s="18"/>
      <c r="P33" s="18"/>
      <c r="Q33" s="18"/>
      <c r="R33" s="18"/>
      <c r="S33" s="18"/>
      <c r="T33" s="18"/>
      <c r="U33" s="18"/>
      <c r="V33" s="18"/>
      <c r="W33" s="18"/>
      <c r="X33" s="18"/>
      <c r="Y33" s="18"/>
      <c r="Z33" s="18"/>
      <c r="AA33" s="18"/>
      <c r="AB33" s="18"/>
      <c r="AC33" s="49" t="s">
        <v>111</v>
      </c>
      <c r="AD33" s="52" t="s">
        <v>112</v>
      </c>
      <c r="AE33" s="52">
        <v>2012</v>
      </c>
      <c r="AF33" s="18"/>
      <c r="AG33" s="66" t="s">
        <v>79</v>
      </c>
      <c r="AH33" s="50">
        <v>31240.6</v>
      </c>
      <c r="AI33" s="50">
        <v>29175.7</v>
      </c>
      <c r="AJ33" s="50">
        <v>25418.8</v>
      </c>
      <c r="AK33" s="63">
        <f t="shared" si="2"/>
        <v>27960.68</v>
      </c>
      <c r="AL33" s="63">
        <f t="shared" si="5"/>
        <v>30756.748000000003</v>
      </c>
      <c r="AM33" s="63">
        <f t="shared" si="6"/>
        <v>33832.42280000001</v>
      </c>
      <c r="AN33" s="53">
        <v>30157.2</v>
      </c>
      <c r="AO33" s="53">
        <v>28095.4</v>
      </c>
      <c r="AP33" s="53">
        <v>23113.8</v>
      </c>
      <c r="AQ33" s="50">
        <f t="shared" si="4"/>
        <v>25425.18</v>
      </c>
      <c r="AR33" s="50">
        <f t="shared" si="4"/>
        <v>27967.698000000004</v>
      </c>
      <c r="AS33" s="76">
        <f t="shared" si="4"/>
        <v>30764.467800000006</v>
      </c>
      <c r="AT33" s="50">
        <v>29175.7</v>
      </c>
      <c r="AU33" s="50">
        <v>25418.8</v>
      </c>
      <c r="AV33" s="63">
        <v>25600</v>
      </c>
      <c r="AW33" s="53">
        <v>28095.4</v>
      </c>
      <c r="AX33" s="53">
        <v>23113.8</v>
      </c>
      <c r="AY33" s="50">
        <v>25600</v>
      </c>
      <c r="AZ33" s="18"/>
    </row>
    <row r="34" spans="1:52" ht="405">
      <c r="A34" s="40" t="s">
        <v>70</v>
      </c>
      <c r="B34" s="42">
        <v>3824</v>
      </c>
      <c r="C34" s="49" t="s">
        <v>101</v>
      </c>
      <c r="D34" s="65" t="s">
        <v>126</v>
      </c>
      <c r="E34" s="65" t="s">
        <v>100</v>
      </c>
      <c r="F34" s="18"/>
      <c r="G34" s="18"/>
      <c r="H34" s="18"/>
      <c r="I34" s="18"/>
      <c r="J34" s="18"/>
      <c r="K34" s="18"/>
      <c r="L34" s="18"/>
      <c r="M34" s="18"/>
      <c r="N34" s="18"/>
      <c r="O34" s="18"/>
      <c r="P34" s="18"/>
      <c r="Q34" s="18"/>
      <c r="R34" s="18"/>
      <c r="S34" s="18"/>
      <c r="T34" s="18"/>
      <c r="U34" s="18"/>
      <c r="V34" s="18"/>
      <c r="W34" s="18"/>
      <c r="X34" s="18"/>
      <c r="Y34" s="18"/>
      <c r="Z34" s="18"/>
      <c r="AA34" s="18"/>
      <c r="AB34" s="18"/>
      <c r="AC34" s="49" t="s">
        <v>131</v>
      </c>
      <c r="AD34" s="18"/>
      <c r="AE34" s="18"/>
      <c r="AF34" s="18"/>
      <c r="AG34" s="48" t="s">
        <v>81</v>
      </c>
      <c r="AH34" s="50">
        <v>2700</v>
      </c>
      <c r="AI34" s="50">
        <v>2330.1</v>
      </c>
      <c r="AJ34" s="50">
        <v>1500</v>
      </c>
      <c r="AK34" s="63">
        <f t="shared" si="2"/>
        <v>1650.0000000000002</v>
      </c>
      <c r="AL34" s="63">
        <f t="shared" si="5"/>
        <v>1815.0000000000005</v>
      </c>
      <c r="AM34" s="62">
        <f t="shared" si="6"/>
        <v>1996.5000000000007</v>
      </c>
      <c r="AN34" s="53">
        <v>2700</v>
      </c>
      <c r="AO34" s="53">
        <v>2330</v>
      </c>
      <c r="AP34" s="53">
        <v>1500</v>
      </c>
      <c r="AQ34" s="50">
        <f t="shared" si="4"/>
        <v>1650.0000000000002</v>
      </c>
      <c r="AR34" s="50">
        <f t="shared" si="4"/>
        <v>1815.0000000000005</v>
      </c>
      <c r="AS34" s="76">
        <f t="shared" si="4"/>
        <v>1996.5000000000007</v>
      </c>
      <c r="AT34" s="50">
        <v>2330.1</v>
      </c>
      <c r="AU34" s="50">
        <v>1500</v>
      </c>
      <c r="AV34" s="63">
        <v>1600</v>
      </c>
      <c r="AW34" s="53">
        <v>2330</v>
      </c>
      <c r="AX34" s="53">
        <v>1500</v>
      </c>
      <c r="AY34" s="50">
        <v>1600</v>
      </c>
      <c r="AZ34" s="18"/>
    </row>
    <row r="35" spans="1:52" ht="135">
      <c r="A35" s="40" t="s">
        <v>71</v>
      </c>
      <c r="B35" s="42">
        <v>3826</v>
      </c>
      <c r="C35" s="49" t="s">
        <v>101</v>
      </c>
      <c r="D35" s="65" t="s">
        <v>126</v>
      </c>
      <c r="E35" s="65" t="s">
        <v>100</v>
      </c>
      <c r="F35" s="18"/>
      <c r="G35" s="18"/>
      <c r="H35" s="18"/>
      <c r="I35" s="18"/>
      <c r="J35" s="18"/>
      <c r="K35" s="18"/>
      <c r="L35" s="18"/>
      <c r="M35" s="18"/>
      <c r="N35" s="18"/>
      <c r="O35" s="18"/>
      <c r="P35" s="18"/>
      <c r="Q35" s="18"/>
      <c r="R35" s="18"/>
      <c r="S35" s="18"/>
      <c r="T35" s="18"/>
      <c r="U35" s="18"/>
      <c r="V35" s="18"/>
      <c r="W35" s="18"/>
      <c r="X35" s="18"/>
      <c r="Y35" s="18"/>
      <c r="Z35" s="18"/>
      <c r="AA35" s="49"/>
      <c r="AB35" s="18"/>
      <c r="AC35" s="49" t="s">
        <v>133</v>
      </c>
      <c r="AD35" s="18"/>
      <c r="AE35" s="18"/>
      <c r="AF35" s="18"/>
      <c r="AG35" s="48" t="s">
        <v>79</v>
      </c>
      <c r="AH35" s="50">
        <v>380</v>
      </c>
      <c r="AI35" s="50">
        <v>380</v>
      </c>
      <c r="AJ35" s="50">
        <v>300</v>
      </c>
      <c r="AK35" s="63">
        <f t="shared" si="2"/>
        <v>330</v>
      </c>
      <c r="AL35" s="63">
        <f t="shared" si="5"/>
        <v>363.00000000000006</v>
      </c>
      <c r="AM35" s="62">
        <f t="shared" si="6"/>
        <v>399.30000000000007</v>
      </c>
      <c r="AN35" s="53">
        <v>380</v>
      </c>
      <c r="AO35" s="53">
        <v>380</v>
      </c>
      <c r="AP35" s="53">
        <v>300</v>
      </c>
      <c r="AQ35" s="50">
        <f t="shared" si="4"/>
        <v>330</v>
      </c>
      <c r="AR35" s="50">
        <f t="shared" si="4"/>
        <v>363.00000000000006</v>
      </c>
      <c r="AS35" s="53">
        <f t="shared" si="4"/>
        <v>399.30000000000007</v>
      </c>
      <c r="AT35" s="50">
        <v>380</v>
      </c>
      <c r="AU35" s="50">
        <v>300</v>
      </c>
      <c r="AV35" s="63">
        <f>AU35*1.1</f>
        <v>330</v>
      </c>
      <c r="AW35" s="53">
        <v>380</v>
      </c>
      <c r="AX35" s="53">
        <v>300</v>
      </c>
      <c r="AY35" s="50">
        <f>AX35*1.1</f>
        <v>330</v>
      </c>
      <c r="AZ35" s="18"/>
    </row>
    <row r="36" spans="1:52" ht="375.75" customHeight="1">
      <c r="A36" s="40" t="s">
        <v>72</v>
      </c>
      <c r="B36" s="42">
        <v>3827</v>
      </c>
      <c r="C36" s="49" t="s">
        <v>101</v>
      </c>
      <c r="D36" s="65" t="s">
        <v>126</v>
      </c>
      <c r="E36" s="65" t="s">
        <v>100</v>
      </c>
      <c r="F36" s="18"/>
      <c r="G36" s="18"/>
      <c r="H36" s="18"/>
      <c r="I36" s="18"/>
      <c r="J36" s="18"/>
      <c r="K36" s="18"/>
      <c r="L36" s="18"/>
      <c r="M36" s="18"/>
      <c r="N36" s="18"/>
      <c r="O36" s="18"/>
      <c r="P36" s="18"/>
      <c r="Q36" s="18"/>
      <c r="R36" s="18"/>
      <c r="S36" s="18"/>
      <c r="T36" s="18"/>
      <c r="U36" s="18"/>
      <c r="V36" s="18"/>
      <c r="W36" s="18"/>
      <c r="X36" s="18"/>
      <c r="Y36" s="106"/>
      <c r="Z36" s="18"/>
      <c r="AA36" s="18"/>
      <c r="AB36" s="18"/>
      <c r="AC36" s="49" t="s">
        <v>135</v>
      </c>
      <c r="AD36" s="18"/>
      <c r="AE36" s="18"/>
      <c r="AF36" s="18"/>
      <c r="AG36" s="51" t="s">
        <v>82</v>
      </c>
      <c r="AH36" s="50">
        <v>240</v>
      </c>
      <c r="AI36" s="50">
        <v>161.8</v>
      </c>
      <c r="AJ36" s="50">
        <v>6510</v>
      </c>
      <c r="AK36" s="63">
        <f t="shared" si="2"/>
        <v>7161.000000000001</v>
      </c>
      <c r="AL36" s="62">
        <f t="shared" si="5"/>
        <v>7877.100000000001</v>
      </c>
      <c r="AM36" s="63">
        <f t="shared" si="6"/>
        <v>8664.810000000001</v>
      </c>
      <c r="AN36" s="53">
        <v>240</v>
      </c>
      <c r="AO36" s="53">
        <v>161.7</v>
      </c>
      <c r="AP36" s="53">
        <v>6510</v>
      </c>
      <c r="AQ36" s="50">
        <f t="shared" si="4"/>
        <v>7161.000000000001</v>
      </c>
      <c r="AR36" s="49">
        <f t="shared" si="4"/>
        <v>7877.100000000001</v>
      </c>
      <c r="AS36" s="53">
        <f t="shared" si="4"/>
        <v>8664.810000000001</v>
      </c>
      <c r="AT36" s="50">
        <v>161.8</v>
      </c>
      <c r="AU36" s="50">
        <v>6510</v>
      </c>
      <c r="AV36" s="63">
        <v>7100</v>
      </c>
      <c r="AW36" s="53">
        <v>161.7</v>
      </c>
      <c r="AX36" s="53">
        <v>6510</v>
      </c>
      <c r="AY36" s="50">
        <v>7100</v>
      </c>
      <c r="AZ36" s="18"/>
    </row>
    <row r="37" spans="1:52" ht="216" customHeight="1">
      <c r="A37" s="40" t="s">
        <v>73</v>
      </c>
      <c r="B37" s="42">
        <v>3831</v>
      </c>
      <c r="C37" s="49" t="s">
        <v>101</v>
      </c>
      <c r="D37" s="65" t="s">
        <v>126</v>
      </c>
      <c r="E37" s="65" t="s">
        <v>100</v>
      </c>
      <c r="F37" s="18"/>
      <c r="G37" s="18"/>
      <c r="H37" s="18"/>
      <c r="I37" s="18"/>
      <c r="J37" s="18"/>
      <c r="K37" s="18"/>
      <c r="L37" s="18"/>
      <c r="M37" s="18"/>
      <c r="N37" s="18"/>
      <c r="O37" s="18"/>
      <c r="P37" s="18"/>
      <c r="Q37" s="18"/>
      <c r="R37" s="18"/>
      <c r="S37" s="18"/>
      <c r="T37" s="18"/>
      <c r="U37" s="18"/>
      <c r="V37" s="18"/>
      <c r="W37" s="18"/>
      <c r="X37" s="18"/>
      <c r="Y37" s="18"/>
      <c r="Z37" s="18"/>
      <c r="AA37" s="18"/>
      <c r="AB37" s="18"/>
      <c r="AC37" s="49" t="s">
        <v>138</v>
      </c>
      <c r="AD37" s="18"/>
      <c r="AE37" s="18"/>
      <c r="AF37" s="18"/>
      <c r="AG37" s="51" t="s">
        <v>96</v>
      </c>
      <c r="AH37" s="53">
        <v>20</v>
      </c>
      <c r="AI37" s="53">
        <v>20</v>
      </c>
      <c r="AJ37" s="50">
        <v>20</v>
      </c>
      <c r="AK37" s="63">
        <f t="shared" si="2"/>
        <v>22</v>
      </c>
      <c r="AL37" s="62">
        <f t="shared" si="5"/>
        <v>24.200000000000003</v>
      </c>
      <c r="AM37" s="62">
        <f t="shared" si="6"/>
        <v>26.620000000000005</v>
      </c>
      <c r="AN37" s="53">
        <v>20</v>
      </c>
      <c r="AO37" s="53">
        <v>20</v>
      </c>
      <c r="AP37" s="53">
        <v>20</v>
      </c>
      <c r="AQ37" s="50">
        <f t="shared" si="4"/>
        <v>22</v>
      </c>
      <c r="AR37" s="49">
        <f t="shared" si="4"/>
        <v>24.200000000000003</v>
      </c>
      <c r="AS37" s="53">
        <f t="shared" si="4"/>
        <v>26.620000000000005</v>
      </c>
      <c r="AT37" s="53">
        <v>20</v>
      </c>
      <c r="AU37" s="50">
        <v>20</v>
      </c>
      <c r="AV37" s="63">
        <f>AU37*1.1</f>
        <v>22</v>
      </c>
      <c r="AW37" s="53">
        <v>20</v>
      </c>
      <c r="AX37" s="53">
        <v>20</v>
      </c>
      <c r="AY37" s="50">
        <f>AX37*1.1</f>
        <v>22</v>
      </c>
      <c r="AZ37" s="18"/>
    </row>
    <row r="38" spans="1:52" ht="130.5" customHeight="1">
      <c r="A38" s="40" t="s">
        <v>74</v>
      </c>
      <c r="B38" s="43">
        <v>3832</v>
      </c>
      <c r="C38" s="49" t="s">
        <v>101</v>
      </c>
      <c r="D38" s="65" t="s">
        <v>126</v>
      </c>
      <c r="E38" s="65" t="s">
        <v>100</v>
      </c>
      <c r="F38" s="12"/>
      <c r="G38" s="12"/>
      <c r="H38" s="12"/>
      <c r="I38" s="12"/>
      <c r="J38" s="12"/>
      <c r="K38" s="12"/>
      <c r="L38" s="12"/>
      <c r="M38" s="12"/>
      <c r="N38" s="12"/>
      <c r="O38" s="12"/>
      <c r="P38" s="12"/>
      <c r="Q38" s="12"/>
      <c r="R38" s="12"/>
      <c r="S38" s="12"/>
      <c r="T38" s="12"/>
      <c r="U38" s="12"/>
      <c r="V38" s="12"/>
      <c r="W38" s="12"/>
      <c r="X38" s="12"/>
      <c r="Y38" s="12"/>
      <c r="Z38" s="12"/>
      <c r="AA38" s="12"/>
      <c r="AB38" s="12"/>
      <c r="AC38" s="58" t="s">
        <v>146</v>
      </c>
      <c r="AD38" s="12"/>
      <c r="AE38" s="12"/>
      <c r="AF38" s="12"/>
      <c r="AG38" s="54" t="s">
        <v>97</v>
      </c>
      <c r="AH38" s="42">
        <v>380.5</v>
      </c>
      <c r="AI38" s="42">
        <v>432.2</v>
      </c>
      <c r="AJ38" s="77">
        <v>500</v>
      </c>
      <c r="AK38" s="63">
        <f t="shared" si="2"/>
        <v>550</v>
      </c>
      <c r="AL38" s="63">
        <f t="shared" si="5"/>
        <v>605</v>
      </c>
      <c r="AM38" s="63">
        <f t="shared" si="6"/>
        <v>665.5</v>
      </c>
      <c r="AN38" s="42">
        <v>480.6</v>
      </c>
      <c r="AO38" s="42">
        <v>432.2</v>
      </c>
      <c r="AP38" s="72">
        <v>500</v>
      </c>
      <c r="AQ38" s="50">
        <f t="shared" si="4"/>
        <v>550</v>
      </c>
      <c r="AR38" s="50">
        <f t="shared" si="4"/>
        <v>605</v>
      </c>
      <c r="AS38" s="53">
        <f t="shared" si="4"/>
        <v>665.5</v>
      </c>
      <c r="AT38" s="42">
        <v>432.2</v>
      </c>
      <c r="AU38" s="77">
        <v>500</v>
      </c>
      <c r="AV38" s="63">
        <f>AU38*1.1</f>
        <v>550</v>
      </c>
      <c r="AW38" s="42">
        <v>432.2</v>
      </c>
      <c r="AX38" s="72">
        <v>500</v>
      </c>
      <c r="AY38" s="50">
        <f>AX38*1.1</f>
        <v>550</v>
      </c>
      <c r="AZ38" s="34"/>
    </row>
    <row r="39" spans="1:52" ht="90">
      <c r="A39" s="8" t="s">
        <v>7</v>
      </c>
      <c r="B39" s="9">
        <v>3900</v>
      </c>
      <c r="C39" s="10" t="s">
        <v>36</v>
      </c>
      <c r="D39" s="10" t="s">
        <v>36</v>
      </c>
      <c r="E39" s="10" t="s">
        <v>36</v>
      </c>
      <c r="F39" s="10" t="s">
        <v>36</v>
      </c>
      <c r="G39" s="10" t="s">
        <v>36</v>
      </c>
      <c r="H39" s="10" t="s">
        <v>36</v>
      </c>
      <c r="I39" s="10" t="s">
        <v>36</v>
      </c>
      <c r="J39" s="10" t="s">
        <v>36</v>
      </c>
      <c r="K39" s="10" t="s">
        <v>36</v>
      </c>
      <c r="L39" s="10" t="s">
        <v>36</v>
      </c>
      <c r="M39" s="10" t="s">
        <v>36</v>
      </c>
      <c r="N39" s="10" t="s">
        <v>36</v>
      </c>
      <c r="O39" s="10" t="s">
        <v>36</v>
      </c>
      <c r="P39" s="10" t="s">
        <v>36</v>
      </c>
      <c r="Q39" s="11" t="s">
        <v>36</v>
      </c>
      <c r="R39" s="11" t="s">
        <v>36</v>
      </c>
      <c r="S39" s="11" t="s">
        <v>36</v>
      </c>
      <c r="T39" s="11" t="s">
        <v>36</v>
      </c>
      <c r="U39" s="11" t="s">
        <v>36</v>
      </c>
      <c r="V39" s="11" t="s">
        <v>36</v>
      </c>
      <c r="W39" s="11" t="s">
        <v>36</v>
      </c>
      <c r="X39" s="10" t="s">
        <v>36</v>
      </c>
      <c r="Y39" s="10" t="s">
        <v>36</v>
      </c>
      <c r="Z39" s="10" t="s">
        <v>36</v>
      </c>
      <c r="AA39" s="10" t="s">
        <v>36</v>
      </c>
      <c r="AB39" s="10" t="s">
        <v>36</v>
      </c>
      <c r="AC39" s="10"/>
      <c r="AD39" s="10"/>
      <c r="AE39" s="10"/>
      <c r="AF39" s="10" t="s">
        <v>36</v>
      </c>
      <c r="AG39" s="10" t="s">
        <v>36</v>
      </c>
      <c r="AH39" s="12"/>
      <c r="AI39" s="12"/>
      <c r="AJ39" s="58"/>
      <c r="AK39" s="62"/>
      <c r="AL39" s="62"/>
      <c r="AM39" s="62"/>
      <c r="AN39" s="12"/>
      <c r="AO39" s="12"/>
      <c r="AP39" s="12"/>
      <c r="AQ39" s="49"/>
      <c r="AR39" s="49"/>
      <c r="AS39" s="76"/>
      <c r="AT39" s="42"/>
      <c r="AU39" s="43"/>
      <c r="AV39" s="43"/>
      <c r="AW39" s="34"/>
      <c r="AX39" s="34"/>
      <c r="AY39" s="34"/>
      <c r="AZ39" s="34"/>
    </row>
    <row r="40" spans="1:52" ht="15">
      <c r="A40" s="13" t="s">
        <v>2</v>
      </c>
      <c r="B40" s="14">
        <v>3901</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59"/>
      <c r="AK40" s="62"/>
      <c r="AL40" s="62"/>
      <c r="AM40" s="62"/>
      <c r="AN40" s="15"/>
      <c r="AO40" s="15"/>
      <c r="AP40" s="15"/>
      <c r="AQ40" s="49"/>
      <c r="AR40" s="49"/>
      <c r="AS40" s="76"/>
      <c r="AT40" s="73"/>
      <c r="AU40" s="73"/>
      <c r="AV40" s="73"/>
      <c r="AW40" s="15"/>
      <c r="AX40" s="15"/>
      <c r="AY40" s="15"/>
      <c r="AZ40" s="15"/>
    </row>
    <row r="41" spans="1:52" ht="15">
      <c r="A41" s="16" t="s">
        <v>3</v>
      </c>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49"/>
      <c r="AK41" s="62"/>
      <c r="AL41" s="62"/>
      <c r="AM41" s="62"/>
      <c r="AN41" s="18"/>
      <c r="AO41" s="18"/>
      <c r="AP41" s="18"/>
      <c r="AQ41" s="49"/>
      <c r="AR41" s="49"/>
      <c r="AS41" s="76"/>
      <c r="AT41" s="52"/>
      <c r="AU41" s="52"/>
      <c r="AV41" s="52"/>
      <c r="AW41" s="18"/>
      <c r="AX41" s="18"/>
      <c r="AY41" s="18"/>
      <c r="AZ41" s="18"/>
    </row>
    <row r="42" spans="1:52" ht="15">
      <c r="A42" s="8" t="s">
        <v>3</v>
      </c>
      <c r="B42" s="9">
        <v>3902</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58"/>
      <c r="AK42" s="62"/>
      <c r="AL42" s="62"/>
      <c r="AM42" s="62"/>
      <c r="AN42" s="12"/>
      <c r="AO42" s="12"/>
      <c r="AP42" s="12"/>
      <c r="AQ42" s="49"/>
      <c r="AR42" s="49"/>
      <c r="AS42" s="76"/>
      <c r="AT42" s="42"/>
      <c r="AU42" s="43"/>
      <c r="AV42" s="43"/>
      <c r="AW42" s="34"/>
      <c r="AX42" s="34"/>
      <c r="AY42" s="34"/>
      <c r="AZ42" s="34"/>
    </row>
    <row r="43" spans="1:52" ht="180">
      <c r="A43" s="8" t="s">
        <v>41</v>
      </c>
      <c r="B43" s="9">
        <v>4000</v>
      </c>
      <c r="C43" s="10" t="s">
        <v>36</v>
      </c>
      <c r="D43" s="10" t="s">
        <v>36</v>
      </c>
      <c r="E43" s="10" t="s">
        <v>36</v>
      </c>
      <c r="F43" s="10" t="s">
        <v>36</v>
      </c>
      <c r="G43" s="10" t="s">
        <v>36</v>
      </c>
      <c r="H43" s="10" t="s">
        <v>36</v>
      </c>
      <c r="I43" s="10" t="s">
        <v>36</v>
      </c>
      <c r="J43" s="10" t="s">
        <v>36</v>
      </c>
      <c r="K43" s="10" t="s">
        <v>36</v>
      </c>
      <c r="L43" s="10" t="s">
        <v>36</v>
      </c>
      <c r="M43" s="10" t="s">
        <v>36</v>
      </c>
      <c r="N43" s="10" t="s">
        <v>36</v>
      </c>
      <c r="O43" s="10" t="s">
        <v>36</v>
      </c>
      <c r="P43" s="10" t="s">
        <v>36</v>
      </c>
      <c r="Q43" s="10" t="s">
        <v>36</v>
      </c>
      <c r="R43" s="10" t="s">
        <v>36</v>
      </c>
      <c r="S43" s="10" t="s">
        <v>36</v>
      </c>
      <c r="T43" s="10" t="s">
        <v>36</v>
      </c>
      <c r="U43" s="10" t="s">
        <v>36</v>
      </c>
      <c r="V43" s="10" t="s">
        <v>36</v>
      </c>
      <c r="W43" s="10" t="s">
        <v>36</v>
      </c>
      <c r="X43" s="10" t="s">
        <v>36</v>
      </c>
      <c r="Y43" s="10" t="s">
        <v>36</v>
      </c>
      <c r="Z43" s="10" t="s">
        <v>36</v>
      </c>
      <c r="AA43" s="10" t="s">
        <v>36</v>
      </c>
      <c r="AB43" s="10" t="s">
        <v>36</v>
      </c>
      <c r="AC43" s="10"/>
      <c r="AD43" s="10"/>
      <c r="AE43" s="10"/>
      <c r="AF43" s="10" t="s">
        <v>36</v>
      </c>
      <c r="AG43" s="10" t="s">
        <v>36</v>
      </c>
      <c r="AH43" s="72">
        <f>AH45+AH46+AH63+AH55+AH64+AH74+AH75+AH76</f>
        <v>60037.99999999999</v>
      </c>
      <c r="AI43" s="72">
        <f>AI45+AI46+AI63+AI55+AI64+AI74+AI75+AI76</f>
        <v>57616</v>
      </c>
      <c r="AJ43" s="72">
        <f>AJ45+AJ46+AJ63+AJ55+AJ64+AJ74+AJ75+AJ76</f>
        <v>107385.5</v>
      </c>
      <c r="AK43" s="72">
        <f>AK45+AK46+AK63+AK55+AK64+29989+AK74+AK75+AK76</f>
        <v>118782.47999999998</v>
      </c>
      <c r="AL43" s="72">
        <f>AL45+AL46+AL63+AL55+AL64+32246+AL74+AL75+AL76</f>
        <v>131174.55000000002</v>
      </c>
      <c r="AM43" s="72">
        <f>AM45+AM46+AM63+AM55+AM64+35481.8+AM74+AM75+AM76</f>
        <v>144105.24680000002</v>
      </c>
      <c r="AN43" s="72">
        <f aca="true" t="shared" si="7" ref="AN43:AS43">AN45+AN46+AN63+AN55+AN64+AN74+AN75+AN76</f>
        <v>60216.399999999994</v>
      </c>
      <c r="AO43" s="72">
        <f t="shared" si="7"/>
        <v>58008.2</v>
      </c>
      <c r="AP43" s="72">
        <f t="shared" si="7"/>
        <v>107830.9</v>
      </c>
      <c r="AQ43" s="72">
        <f t="shared" si="7"/>
        <v>118548.14999999998</v>
      </c>
      <c r="AR43" s="72">
        <f t="shared" si="7"/>
        <v>130337.12500000001</v>
      </c>
      <c r="AS43" s="72">
        <f t="shared" si="7"/>
        <v>143304.99750000003</v>
      </c>
      <c r="AT43" s="72">
        <f>AT45+AT46+AT63+AT55+AT64-9400+AT74+AT75+AT76</f>
        <v>48874.4</v>
      </c>
      <c r="AU43" s="72">
        <f>AU45+AU46+AU63+AU55+AU64-0.9+AU74+AU75+AU76</f>
        <v>108043</v>
      </c>
      <c r="AV43" s="72">
        <f>AV45+AV46+AV63+AV55+AV64+AV74+AV75+AV76</f>
        <v>116903.4</v>
      </c>
      <c r="AW43" s="72">
        <f>AW45+AW46+AW63+AW55+AW64+AW74+AW75+AW76</f>
        <v>58008.2</v>
      </c>
      <c r="AX43" s="72">
        <f>AX45+AX46+AX63+AX55+AX64+AX74+AX75+AX76</f>
        <v>107830.4</v>
      </c>
      <c r="AY43" s="72">
        <f>AY45+AY46+AY63+AY55+AY64+AY74+AY75+AY76</f>
        <v>116903.4</v>
      </c>
      <c r="AZ43" s="34"/>
    </row>
    <row r="44" spans="1:52" ht="14.25" customHeight="1">
      <c r="A44" s="45" t="s">
        <v>2</v>
      </c>
      <c r="B44" s="44">
        <v>4001</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10" t="s">
        <v>113</v>
      </c>
      <c r="AD44" s="15"/>
      <c r="AE44" s="15"/>
      <c r="AF44" s="15"/>
      <c r="AG44" s="15"/>
      <c r="AH44" s="73"/>
      <c r="AI44" s="73"/>
      <c r="AJ44" s="74"/>
      <c r="AK44" s="164">
        <v>28787.5</v>
      </c>
      <c r="AL44" s="161">
        <v>32246</v>
      </c>
      <c r="AM44" s="161">
        <f>AL44*1.1</f>
        <v>35470.600000000006</v>
      </c>
      <c r="AN44" s="73"/>
      <c r="AO44" s="73"/>
      <c r="AP44" s="15"/>
      <c r="AQ44" s="49"/>
      <c r="AR44" s="49"/>
      <c r="AS44" s="53"/>
      <c r="AT44" s="73"/>
      <c r="AU44" s="73"/>
      <c r="AV44" s="73"/>
      <c r="AW44" s="53"/>
      <c r="AX44" s="53"/>
      <c r="AY44" s="50"/>
      <c r="AZ44" s="15"/>
    </row>
    <row r="45" spans="1:52" ht="409.5" customHeight="1">
      <c r="A45" s="46" t="s">
        <v>75</v>
      </c>
      <c r="B45" s="17"/>
      <c r="C45" s="49" t="s">
        <v>101</v>
      </c>
      <c r="D45" s="62" t="s">
        <v>127</v>
      </c>
      <c r="E45" s="65" t="s">
        <v>100</v>
      </c>
      <c r="F45" s="18"/>
      <c r="G45" s="18"/>
      <c r="H45" s="18"/>
      <c r="I45" s="18"/>
      <c r="J45" s="18"/>
      <c r="K45" s="18"/>
      <c r="L45" s="18"/>
      <c r="M45" s="18"/>
      <c r="N45" s="18"/>
      <c r="O45" s="18"/>
      <c r="P45" s="18"/>
      <c r="Q45" s="18"/>
      <c r="R45" s="18"/>
      <c r="S45" s="18"/>
      <c r="T45" s="18"/>
      <c r="U45" s="18"/>
      <c r="V45" s="18"/>
      <c r="W45" s="18"/>
      <c r="X45" s="18"/>
      <c r="Y45" s="18"/>
      <c r="Z45" s="18"/>
      <c r="AA45" s="18"/>
      <c r="AB45" s="18"/>
      <c r="AC45" s="111"/>
      <c r="AD45" s="18"/>
      <c r="AE45" s="18"/>
      <c r="AF45" s="18"/>
      <c r="AG45" s="48" t="s">
        <v>98</v>
      </c>
      <c r="AH45" s="52">
        <v>23117.1</v>
      </c>
      <c r="AI45" s="53">
        <v>20695.3</v>
      </c>
      <c r="AJ45" s="75">
        <v>25572</v>
      </c>
      <c r="AK45" s="165"/>
      <c r="AL45" s="162"/>
      <c r="AM45" s="162"/>
      <c r="AN45" s="53">
        <v>23238.6</v>
      </c>
      <c r="AO45" s="53">
        <v>21027.6</v>
      </c>
      <c r="AP45" s="53">
        <v>25957.5</v>
      </c>
      <c r="AQ45" s="50">
        <f aca="true" t="shared" si="8" ref="AQ45:AS46">AP45*1.1</f>
        <v>28553.250000000004</v>
      </c>
      <c r="AR45" s="50">
        <f t="shared" si="8"/>
        <v>31408.575000000008</v>
      </c>
      <c r="AS45" s="53">
        <f t="shared" si="8"/>
        <v>34549.43250000001</v>
      </c>
      <c r="AT45" s="53">
        <v>21293.8</v>
      </c>
      <c r="AU45" s="53">
        <v>26170.5</v>
      </c>
      <c r="AV45" s="53">
        <v>27000</v>
      </c>
      <c r="AW45" s="53">
        <v>21027.6</v>
      </c>
      <c r="AX45" s="53">
        <v>25957.5</v>
      </c>
      <c r="AY45" s="50">
        <v>27000</v>
      </c>
      <c r="AZ45" s="18"/>
    </row>
    <row r="46" spans="1:52" ht="195.75" customHeight="1">
      <c r="A46" s="40" t="s">
        <v>76</v>
      </c>
      <c r="B46" s="47">
        <v>4017</v>
      </c>
      <c r="C46" s="49" t="s">
        <v>124</v>
      </c>
      <c r="D46" s="65" t="s">
        <v>125</v>
      </c>
      <c r="E46" s="65" t="s">
        <v>100</v>
      </c>
      <c r="F46" s="18"/>
      <c r="G46" s="18"/>
      <c r="H46" s="18"/>
      <c r="I46" s="18"/>
      <c r="J46" s="18"/>
      <c r="K46" s="18"/>
      <c r="L46" s="18"/>
      <c r="M46" s="18"/>
      <c r="N46" s="18"/>
      <c r="O46" s="18"/>
      <c r="P46" s="18"/>
      <c r="Q46" s="18"/>
      <c r="R46" s="18"/>
      <c r="S46" s="18"/>
      <c r="T46" s="18"/>
      <c r="U46" s="18"/>
      <c r="V46" s="18"/>
      <c r="W46" s="18"/>
      <c r="X46" s="18"/>
      <c r="Y46" s="18"/>
      <c r="Z46" s="18"/>
      <c r="AA46" s="18"/>
      <c r="AB46" s="18"/>
      <c r="AC46" s="49" t="s">
        <v>139</v>
      </c>
      <c r="AD46" s="18"/>
      <c r="AE46" s="18"/>
      <c r="AF46" s="18"/>
      <c r="AG46" s="51" t="s">
        <v>79</v>
      </c>
      <c r="AH46" s="50">
        <v>34505</v>
      </c>
      <c r="AI46" s="50">
        <v>34504.8</v>
      </c>
      <c r="AJ46" s="50">
        <v>79300</v>
      </c>
      <c r="AK46" s="63">
        <v>87230</v>
      </c>
      <c r="AL46" s="63">
        <f>AK46*1.1</f>
        <v>95953.00000000001</v>
      </c>
      <c r="AM46" s="62">
        <f>AL46*1.1</f>
        <v>105548.30000000002</v>
      </c>
      <c r="AN46" s="53">
        <v>34505</v>
      </c>
      <c r="AO46" s="53">
        <v>34504.8</v>
      </c>
      <c r="AP46" s="53">
        <v>79300</v>
      </c>
      <c r="AQ46" s="50">
        <f t="shared" si="8"/>
        <v>87230</v>
      </c>
      <c r="AR46" s="50">
        <f t="shared" si="8"/>
        <v>95953.00000000001</v>
      </c>
      <c r="AS46" s="53">
        <f t="shared" si="8"/>
        <v>105548.30000000002</v>
      </c>
      <c r="AT46" s="50">
        <v>34504.8</v>
      </c>
      <c r="AU46" s="50">
        <v>79300</v>
      </c>
      <c r="AV46" s="63">
        <v>87200</v>
      </c>
      <c r="AW46" s="53">
        <v>34504.8</v>
      </c>
      <c r="AX46" s="53">
        <v>79300</v>
      </c>
      <c r="AY46" s="50">
        <v>87200</v>
      </c>
      <c r="AZ46" s="18"/>
    </row>
    <row r="47" spans="1:52" ht="120">
      <c r="A47" s="8" t="s">
        <v>8</v>
      </c>
      <c r="B47" s="9">
        <v>4100</v>
      </c>
      <c r="C47" s="10" t="s">
        <v>36</v>
      </c>
      <c r="D47" s="10" t="s">
        <v>36</v>
      </c>
      <c r="E47" s="10" t="s">
        <v>36</v>
      </c>
      <c r="F47" s="10" t="s">
        <v>36</v>
      </c>
      <c r="G47" s="10" t="s">
        <v>36</v>
      </c>
      <c r="H47" s="10" t="s">
        <v>36</v>
      </c>
      <c r="I47" s="10" t="s">
        <v>36</v>
      </c>
      <c r="J47" s="10" t="s">
        <v>36</v>
      </c>
      <c r="K47" s="10" t="s">
        <v>36</v>
      </c>
      <c r="L47" s="10" t="s">
        <v>36</v>
      </c>
      <c r="M47" s="10" t="s">
        <v>36</v>
      </c>
      <c r="N47" s="10" t="s">
        <v>36</v>
      </c>
      <c r="O47" s="10" t="s">
        <v>36</v>
      </c>
      <c r="P47" s="10" t="s">
        <v>36</v>
      </c>
      <c r="Q47" s="11" t="s">
        <v>36</v>
      </c>
      <c r="R47" s="11" t="s">
        <v>36</v>
      </c>
      <c r="S47" s="11" t="s">
        <v>36</v>
      </c>
      <c r="T47" s="11" t="s">
        <v>36</v>
      </c>
      <c r="U47" s="11" t="s">
        <v>36</v>
      </c>
      <c r="V47" s="11" t="s">
        <v>36</v>
      </c>
      <c r="W47" s="11" t="s">
        <v>36</v>
      </c>
      <c r="X47" s="10" t="s">
        <v>36</v>
      </c>
      <c r="Y47" s="10" t="s">
        <v>36</v>
      </c>
      <c r="Z47" s="10" t="s">
        <v>36</v>
      </c>
      <c r="AA47" s="10" t="s">
        <v>36</v>
      </c>
      <c r="AB47" s="10" t="s">
        <v>36</v>
      </c>
      <c r="AC47" s="10"/>
      <c r="AD47" s="10"/>
      <c r="AE47" s="10"/>
      <c r="AF47" s="10" t="s">
        <v>36</v>
      </c>
      <c r="AG47" s="10" t="s">
        <v>36</v>
      </c>
      <c r="AH47" s="12"/>
      <c r="AI47" s="12"/>
      <c r="AJ47" s="58"/>
      <c r="AK47" s="62"/>
      <c r="AL47" s="12"/>
      <c r="AM47" s="12"/>
      <c r="AN47" s="12"/>
      <c r="AO47" s="12"/>
      <c r="AP47" s="12"/>
      <c r="AQ47" s="49"/>
      <c r="AR47" s="49"/>
      <c r="AS47" s="42"/>
      <c r="AT47" s="42"/>
      <c r="AU47" s="43"/>
      <c r="AV47" s="43"/>
      <c r="AW47" s="34"/>
      <c r="AX47" s="34"/>
      <c r="AY47" s="34"/>
      <c r="AZ47" s="34"/>
    </row>
    <row r="48" spans="1:52" ht="75">
      <c r="A48" s="8" t="s">
        <v>9</v>
      </c>
      <c r="B48" s="9">
        <v>4101</v>
      </c>
      <c r="C48" s="10" t="s">
        <v>36</v>
      </c>
      <c r="D48" s="10" t="s">
        <v>36</v>
      </c>
      <c r="E48" s="10" t="s">
        <v>36</v>
      </c>
      <c r="F48" s="10" t="s">
        <v>36</v>
      </c>
      <c r="G48" s="10" t="s">
        <v>36</v>
      </c>
      <c r="H48" s="10" t="s">
        <v>36</v>
      </c>
      <c r="I48" s="10" t="s">
        <v>36</v>
      </c>
      <c r="J48" s="10" t="s">
        <v>36</v>
      </c>
      <c r="K48" s="10" t="s">
        <v>36</v>
      </c>
      <c r="L48" s="10" t="s">
        <v>36</v>
      </c>
      <c r="M48" s="10" t="s">
        <v>36</v>
      </c>
      <c r="N48" s="10" t="s">
        <v>36</v>
      </c>
      <c r="O48" s="10" t="s">
        <v>36</v>
      </c>
      <c r="P48" s="10" t="s">
        <v>36</v>
      </c>
      <c r="Q48" s="11" t="s">
        <v>36</v>
      </c>
      <c r="R48" s="11" t="s">
        <v>36</v>
      </c>
      <c r="S48" s="11" t="s">
        <v>36</v>
      </c>
      <c r="T48" s="11" t="s">
        <v>36</v>
      </c>
      <c r="U48" s="11" t="s">
        <v>36</v>
      </c>
      <c r="V48" s="11" t="s">
        <v>36</v>
      </c>
      <c r="W48" s="11" t="s">
        <v>36</v>
      </c>
      <c r="X48" s="10" t="s">
        <v>36</v>
      </c>
      <c r="Y48" s="10" t="s">
        <v>36</v>
      </c>
      <c r="Z48" s="10" t="s">
        <v>36</v>
      </c>
      <c r="AA48" s="10" t="s">
        <v>36</v>
      </c>
      <c r="AB48" s="10" t="s">
        <v>36</v>
      </c>
      <c r="AC48" s="10"/>
      <c r="AD48" s="10"/>
      <c r="AE48" s="10"/>
      <c r="AF48" s="10" t="s">
        <v>36</v>
      </c>
      <c r="AG48" s="10" t="s">
        <v>36</v>
      </c>
      <c r="AH48" s="12"/>
      <c r="AI48" s="12"/>
      <c r="AJ48" s="58"/>
      <c r="AK48" s="62"/>
      <c r="AL48" s="12"/>
      <c r="AM48" s="12"/>
      <c r="AN48" s="12"/>
      <c r="AO48" s="12"/>
      <c r="AP48" s="12"/>
      <c r="AQ48" s="58"/>
      <c r="AR48" s="49"/>
      <c r="AS48" s="42"/>
      <c r="AT48" s="42"/>
      <c r="AU48" s="43"/>
      <c r="AV48" s="43"/>
      <c r="AW48" s="34"/>
      <c r="AX48" s="34"/>
      <c r="AY48" s="34"/>
      <c r="AZ48" s="34"/>
    </row>
    <row r="49" spans="1:52" ht="15">
      <c r="A49" s="13" t="s">
        <v>2</v>
      </c>
      <c r="B49" s="14">
        <v>4102</v>
      </c>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59"/>
      <c r="AK49" s="62"/>
      <c r="AL49" s="15"/>
      <c r="AM49" s="15"/>
      <c r="AN49" s="15"/>
      <c r="AO49" s="15"/>
      <c r="AP49" s="15"/>
      <c r="AQ49" s="59"/>
      <c r="AR49" s="49"/>
      <c r="AS49" s="73"/>
      <c r="AT49" s="73"/>
      <c r="AU49" s="73"/>
      <c r="AV49" s="73"/>
      <c r="AW49" s="15"/>
      <c r="AX49" s="15"/>
      <c r="AY49" s="15"/>
      <c r="AZ49" s="15"/>
    </row>
    <row r="50" spans="1:52" ht="15">
      <c r="A50" s="16" t="s">
        <v>3</v>
      </c>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49"/>
      <c r="AK50" s="62"/>
      <c r="AL50" s="18"/>
      <c r="AM50" s="18"/>
      <c r="AN50" s="18"/>
      <c r="AO50" s="18"/>
      <c r="AP50" s="18"/>
      <c r="AQ50" s="49"/>
      <c r="AR50" s="49"/>
      <c r="AS50" s="52"/>
      <c r="AT50" s="52"/>
      <c r="AU50" s="52"/>
      <c r="AV50" s="52"/>
      <c r="AW50" s="18"/>
      <c r="AX50" s="18"/>
      <c r="AY50" s="18"/>
      <c r="AZ50" s="18"/>
    </row>
    <row r="51" spans="1:52" ht="15">
      <c r="A51" s="8" t="s">
        <v>3</v>
      </c>
      <c r="B51" s="9">
        <v>4103</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58"/>
      <c r="AK51" s="62"/>
      <c r="AL51" s="12"/>
      <c r="AM51" s="12"/>
      <c r="AN51" s="12"/>
      <c r="AO51" s="12"/>
      <c r="AP51" s="12"/>
      <c r="AQ51" s="58"/>
      <c r="AR51" s="49"/>
      <c r="AS51" s="42"/>
      <c r="AT51" s="42"/>
      <c r="AU51" s="43"/>
      <c r="AV51" s="43"/>
      <c r="AW51" s="34"/>
      <c r="AX51" s="34"/>
      <c r="AY51" s="34"/>
      <c r="AZ51" s="34"/>
    </row>
    <row r="52" spans="1:52" ht="120">
      <c r="A52" s="8" t="s">
        <v>10</v>
      </c>
      <c r="B52" s="9">
        <v>4200</v>
      </c>
      <c r="C52" s="10" t="s">
        <v>36</v>
      </c>
      <c r="D52" s="10" t="s">
        <v>36</v>
      </c>
      <c r="E52" s="10" t="s">
        <v>36</v>
      </c>
      <c r="F52" s="10" t="s">
        <v>36</v>
      </c>
      <c r="G52" s="10" t="s">
        <v>36</v>
      </c>
      <c r="H52" s="10" t="s">
        <v>36</v>
      </c>
      <c r="I52" s="10" t="s">
        <v>36</v>
      </c>
      <c r="J52" s="10" t="s">
        <v>36</v>
      </c>
      <c r="K52" s="10" t="s">
        <v>36</v>
      </c>
      <c r="L52" s="10" t="s">
        <v>36</v>
      </c>
      <c r="M52" s="10" t="s">
        <v>36</v>
      </c>
      <c r="N52" s="10" t="s">
        <v>36</v>
      </c>
      <c r="O52" s="10" t="s">
        <v>36</v>
      </c>
      <c r="P52" s="10" t="s">
        <v>36</v>
      </c>
      <c r="Q52" s="11" t="s">
        <v>36</v>
      </c>
      <c r="R52" s="11" t="s">
        <v>36</v>
      </c>
      <c r="S52" s="11" t="s">
        <v>36</v>
      </c>
      <c r="T52" s="11" t="s">
        <v>36</v>
      </c>
      <c r="U52" s="11" t="s">
        <v>36</v>
      </c>
      <c r="V52" s="11" t="s">
        <v>36</v>
      </c>
      <c r="W52" s="11" t="s">
        <v>36</v>
      </c>
      <c r="X52" s="10" t="s">
        <v>36</v>
      </c>
      <c r="Y52" s="10" t="s">
        <v>36</v>
      </c>
      <c r="Z52" s="10" t="s">
        <v>36</v>
      </c>
      <c r="AA52" s="10" t="s">
        <v>36</v>
      </c>
      <c r="AB52" s="10" t="s">
        <v>36</v>
      </c>
      <c r="AC52" s="10"/>
      <c r="AD52" s="10"/>
      <c r="AE52" s="10"/>
      <c r="AF52" s="10" t="s">
        <v>36</v>
      </c>
      <c r="AG52" s="10" t="s">
        <v>36</v>
      </c>
      <c r="AH52" s="12"/>
      <c r="AI52" s="12"/>
      <c r="AJ52" s="58"/>
      <c r="AK52" s="62"/>
      <c r="AL52" s="12"/>
      <c r="AM52" s="12"/>
      <c r="AN52" s="12"/>
      <c r="AO52" s="12"/>
      <c r="AP52" s="12"/>
      <c r="AQ52" s="58"/>
      <c r="AR52" s="49"/>
      <c r="AS52" s="42"/>
      <c r="AT52" s="42"/>
      <c r="AU52" s="43"/>
      <c r="AV52" s="43"/>
      <c r="AW52" s="34"/>
      <c r="AX52" s="34"/>
      <c r="AY52" s="34"/>
      <c r="AZ52" s="34"/>
    </row>
    <row r="53" spans="1:52" ht="15">
      <c r="A53" s="13" t="s">
        <v>2</v>
      </c>
      <c r="B53" s="14">
        <v>4201</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59"/>
      <c r="AK53" s="62"/>
      <c r="AL53" s="15"/>
      <c r="AM53" s="15"/>
      <c r="AN53" s="15"/>
      <c r="AO53" s="15"/>
      <c r="AP53" s="15"/>
      <c r="AQ53" s="59"/>
      <c r="AR53" s="49"/>
      <c r="AS53" s="73"/>
      <c r="AT53" s="73"/>
      <c r="AU53" s="73"/>
      <c r="AV53" s="73"/>
      <c r="AW53" s="15"/>
      <c r="AX53" s="15"/>
      <c r="AY53" s="15"/>
      <c r="AZ53" s="15"/>
    </row>
    <row r="54" spans="1:52" ht="15">
      <c r="A54" s="16" t="s">
        <v>3</v>
      </c>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49"/>
      <c r="AK54" s="62"/>
      <c r="AL54" s="18"/>
      <c r="AM54" s="18"/>
      <c r="AN54" s="18"/>
      <c r="AO54" s="18"/>
      <c r="AP54" s="18"/>
      <c r="AQ54" s="49"/>
      <c r="AR54" s="49"/>
      <c r="AS54" s="52"/>
      <c r="AT54" s="52"/>
      <c r="AU54" s="52"/>
      <c r="AV54" s="52"/>
      <c r="AW54" s="18"/>
      <c r="AX54" s="18"/>
      <c r="AY54" s="18"/>
      <c r="AZ54" s="18"/>
    </row>
    <row r="55" spans="1:52" ht="142.5" customHeight="1">
      <c r="A55" s="8" t="s">
        <v>105</v>
      </c>
      <c r="B55" s="9">
        <v>4202</v>
      </c>
      <c r="C55" s="91" t="s">
        <v>123</v>
      </c>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58" t="s">
        <v>144</v>
      </c>
      <c r="AD55" s="12"/>
      <c r="AE55" s="12"/>
      <c r="AF55" s="12"/>
      <c r="AG55" s="54" t="s">
        <v>104</v>
      </c>
      <c r="AH55" s="42">
        <v>125.2</v>
      </c>
      <c r="AI55" s="42">
        <v>125.2</v>
      </c>
      <c r="AJ55" s="58">
        <v>129.9</v>
      </c>
      <c r="AK55" s="72">
        <f>AJ55*1.1</f>
        <v>142.89000000000001</v>
      </c>
      <c r="AL55" s="72">
        <f>AK55*1.1</f>
        <v>157.17900000000003</v>
      </c>
      <c r="AM55" s="77">
        <f>AL55*1.1</f>
        <v>172.89690000000004</v>
      </c>
      <c r="AN55" s="42">
        <v>125.2</v>
      </c>
      <c r="AO55" s="42">
        <v>125.2</v>
      </c>
      <c r="AP55" s="58">
        <v>129.9</v>
      </c>
      <c r="AQ55" s="72">
        <f>AP55*1.1</f>
        <v>142.89000000000001</v>
      </c>
      <c r="AR55" s="72">
        <f>AQ55*1.1</f>
        <v>157.17900000000003</v>
      </c>
      <c r="AS55" s="77">
        <f>AR55*1.1</f>
        <v>172.89690000000004</v>
      </c>
      <c r="AT55" s="42">
        <v>125.2</v>
      </c>
      <c r="AU55" s="58">
        <v>129.9</v>
      </c>
      <c r="AV55" s="72">
        <v>145</v>
      </c>
      <c r="AW55" s="42">
        <v>125.2</v>
      </c>
      <c r="AX55" s="58">
        <v>129.9</v>
      </c>
      <c r="AY55" s="72">
        <v>145</v>
      </c>
      <c r="AZ55" s="34"/>
    </row>
    <row r="56" spans="1:52" ht="105">
      <c r="A56" s="8" t="s">
        <v>38</v>
      </c>
      <c r="B56" s="9">
        <v>4300</v>
      </c>
      <c r="C56" s="10" t="s">
        <v>36</v>
      </c>
      <c r="D56" s="10" t="s">
        <v>36</v>
      </c>
      <c r="E56" s="10" t="s">
        <v>36</v>
      </c>
      <c r="F56" s="10" t="s">
        <v>36</v>
      </c>
      <c r="G56" s="10" t="s">
        <v>36</v>
      </c>
      <c r="H56" s="10" t="s">
        <v>36</v>
      </c>
      <c r="I56" s="10" t="s">
        <v>36</v>
      </c>
      <c r="J56" s="10" t="s">
        <v>36</v>
      </c>
      <c r="K56" s="10" t="s">
        <v>36</v>
      </c>
      <c r="L56" s="10" t="s">
        <v>36</v>
      </c>
      <c r="M56" s="10" t="s">
        <v>36</v>
      </c>
      <c r="N56" s="10" t="s">
        <v>36</v>
      </c>
      <c r="O56" s="10" t="s">
        <v>36</v>
      </c>
      <c r="P56" s="10" t="s">
        <v>36</v>
      </c>
      <c r="Q56" s="11" t="s">
        <v>36</v>
      </c>
      <c r="R56" s="11" t="s">
        <v>36</v>
      </c>
      <c r="S56" s="11" t="s">
        <v>36</v>
      </c>
      <c r="T56" s="11" t="s">
        <v>36</v>
      </c>
      <c r="U56" s="11" t="s">
        <v>36</v>
      </c>
      <c r="V56" s="11" t="s">
        <v>36</v>
      </c>
      <c r="W56" s="11" t="s">
        <v>36</v>
      </c>
      <c r="X56" s="10" t="s">
        <v>36</v>
      </c>
      <c r="Y56" s="10" t="s">
        <v>36</v>
      </c>
      <c r="Z56" s="10" t="s">
        <v>36</v>
      </c>
      <c r="AA56" s="10" t="s">
        <v>36</v>
      </c>
      <c r="AB56" s="10" t="s">
        <v>36</v>
      </c>
      <c r="AC56" s="10"/>
      <c r="AD56" s="10"/>
      <c r="AE56" s="10"/>
      <c r="AF56" s="10" t="s">
        <v>36</v>
      </c>
      <c r="AG56" s="10" t="s">
        <v>36</v>
      </c>
      <c r="AH56" s="12"/>
      <c r="AI56" s="12"/>
      <c r="AJ56" s="58"/>
      <c r="AK56" s="62"/>
      <c r="AL56" s="12"/>
      <c r="AM56" s="12"/>
      <c r="AN56" s="12"/>
      <c r="AO56" s="12"/>
      <c r="AP56" s="12"/>
      <c r="AQ56" s="58"/>
      <c r="AR56" s="49"/>
      <c r="AS56" s="42"/>
      <c r="AT56" s="42"/>
      <c r="AU56" s="43"/>
      <c r="AV56" s="43"/>
      <c r="AW56" s="34"/>
      <c r="AX56" s="34"/>
      <c r="AY56" s="34"/>
      <c r="AZ56" s="34"/>
    </row>
    <row r="57" spans="1:52" ht="15">
      <c r="A57" s="13" t="s">
        <v>2</v>
      </c>
      <c r="B57" s="14">
        <v>4301</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59"/>
      <c r="AK57" s="62"/>
      <c r="AL57" s="15"/>
      <c r="AM57" s="15"/>
      <c r="AN57" s="15"/>
      <c r="AO57" s="15"/>
      <c r="AP57" s="15"/>
      <c r="AQ57" s="59"/>
      <c r="AR57" s="49"/>
      <c r="AS57" s="73"/>
      <c r="AT57" s="73"/>
      <c r="AU57" s="73"/>
      <c r="AV57" s="73"/>
      <c r="AW57" s="15"/>
      <c r="AX57" s="15"/>
      <c r="AY57" s="15"/>
      <c r="AZ57" s="15"/>
    </row>
    <row r="58" spans="1:52" ht="15">
      <c r="A58" s="16" t="s">
        <v>3</v>
      </c>
      <c r="B58" s="17"/>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49"/>
      <c r="AK58" s="62"/>
      <c r="AL58" s="18"/>
      <c r="AM58" s="18"/>
      <c r="AN58" s="18"/>
      <c r="AO58" s="18"/>
      <c r="AP58" s="18"/>
      <c r="AQ58" s="49"/>
      <c r="AR58" s="49"/>
      <c r="AS58" s="52"/>
      <c r="AT58" s="52"/>
      <c r="AU58" s="52"/>
      <c r="AV58" s="52"/>
      <c r="AW58" s="18"/>
      <c r="AX58" s="18"/>
      <c r="AY58" s="18"/>
      <c r="AZ58" s="18"/>
    </row>
    <row r="59" spans="1:52" ht="15">
      <c r="A59" s="8" t="s">
        <v>3</v>
      </c>
      <c r="B59" s="9">
        <v>4302</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58"/>
      <c r="AK59" s="62"/>
      <c r="AL59" s="12"/>
      <c r="AM59" s="12"/>
      <c r="AN59" s="12"/>
      <c r="AO59" s="12"/>
      <c r="AP59" s="12"/>
      <c r="AQ59" s="58"/>
      <c r="AR59" s="49"/>
      <c r="AS59" s="42"/>
      <c r="AT59" s="42"/>
      <c r="AU59" s="43"/>
      <c r="AV59" s="43"/>
      <c r="AW59" s="34"/>
      <c r="AX59" s="34"/>
      <c r="AY59" s="34"/>
      <c r="AZ59" s="34"/>
    </row>
    <row r="60" spans="1:52" ht="150">
      <c r="A60" s="8" t="s">
        <v>11</v>
      </c>
      <c r="B60" s="9">
        <v>4400</v>
      </c>
      <c r="C60" s="10" t="s">
        <v>36</v>
      </c>
      <c r="D60" s="10" t="s">
        <v>36</v>
      </c>
      <c r="E60" s="10" t="s">
        <v>36</v>
      </c>
      <c r="F60" s="10" t="s">
        <v>36</v>
      </c>
      <c r="G60" s="10" t="s">
        <v>36</v>
      </c>
      <c r="H60" s="10" t="s">
        <v>36</v>
      </c>
      <c r="I60" s="10" t="s">
        <v>36</v>
      </c>
      <c r="J60" s="10" t="s">
        <v>36</v>
      </c>
      <c r="K60" s="10" t="s">
        <v>36</v>
      </c>
      <c r="L60" s="10" t="s">
        <v>36</v>
      </c>
      <c r="M60" s="10" t="s">
        <v>36</v>
      </c>
      <c r="N60" s="10" t="s">
        <v>36</v>
      </c>
      <c r="O60" s="10" t="s">
        <v>36</v>
      </c>
      <c r="P60" s="10" t="s">
        <v>36</v>
      </c>
      <c r="Q60" s="11" t="s">
        <v>36</v>
      </c>
      <c r="R60" s="11" t="s">
        <v>36</v>
      </c>
      <c r="S60" s="11" t="s">
        <v>36</v>
      </c>
      <c r="T60" s="11" t="s">
        <v>36</v>
      </c>
      <c r="U60" s="11" t="s">
        <v>36</v>
      </c>
      <c r="V60" s="11" t="s">
        <v>36</v>
      </c>
      <c r="W60" s="11" t="s">
        <v>36</v>
      </c>
      <c r="X60" s="10" t="s">
        <v>36</v>
      </c>
      <c r="Y60" s="10" t="s">
        <v>36</v>
      </c>
      <c r="Z60" s="10" t="s">
        <v>36</v>
      </c>
      <c r="AA60" s="10" t="s">
        <v>36</v>
      </c>
      <c r="AB60" s="10" t="s">
        <v>36</v>
      </c>
      <c r="AC60" s="10"/>
      <c r="AD60" s="10"/>
      <c r="AE60" s="10"/>
      <c r="AF60" s="10" t="s">
        <v>36</v>
      </c>
      <c r="AG60" s="10" t="s">
        <v>36</v>
      </c>
      <c r="AH60" s="12"/>
      <c r="AI60" s="12"/>
      <c r="AJ60" s="58"/>
      <c r="AK60" s="62"/>
      <c r="AL60" s="12"/>
      <c r="AM60" s="12"/>
      <c r="AN60" s="12"/>
      <c r="AO60" s="12"/>
      <c r="AP60" s="12"/>
      <c r="AQ60" s="58"/>
      <c r="AR60" s="49"/>
      <c r="AS60" s="42"/>
      <c r="AT60" s="42"/>
      <c r="AU60" s="43"/>
      <c r="AV60" s="43"/>
      <c r="AW60" s="34"/>
      <c r="AX60" s="34"/>
      <c r="AY60" s="34"/>
      <c r="AZ60" s="34"/>
    </row>
    <row r="61" spans="1:52" ht="45">
      <c r="A61" s="8" t="s">
        <v>37</v>
      </c>
      <c r="B61" s="9">
        <v>4401</v>
      </c>
      <c r="C61" s="10" t="s">
        <v>36</v>
      </c>
      <c r="D61" s="10" t="s">
        <v>36</v>
      </c>
      <c r="E61" s="10" t="s">
        <v>36</v>
      </c>
      <c r="F61" s="10" t="s">
        <v>36</v>
      </c>
      <c r="G61" s="10" t="s">
        <v>36</v>
      </c>
      <c r="H61" s="10" t="s">
        <v>36</v>
      </c>
      <c r="I61" s="10" t="s">
        <v>36</v>
      </c>
      <c r="J61" s="10" t="s">
        <v>36</v>
      </c>
      <c r="K61" s="10" t="s">
        <v>36</v>
      </c>
      <c r="L61" s="10" t="s">
        <v>36</v>
      </c>
      <c r="M61" s="10" t="s">
        <v>36</v>
      </c>
      <c r="N61" s="10" t="s">
        <v>36</v>
      </c>
      <c r="O61" s="10" t="s">
        <v>36</v>
      </c>
      <c r="P61" s="10" t="s">
        <v>36</v>
      </c>
      <c r="Q61" s="11" t="s">
        <v>36</v>
      </c>
      <c r="R61" s="11" t="s">
        <v>36</v>
      </c>
      <c r="S61" s="11" t="s">
        <v>36</v>
      </c>
      <c r="T61" s="11" t="s">
        <v>36</v>
      </c>
      <c r="U61" s="11" t="s">
        <v>36</v>
      </c>
      <c r="V61" s="11" t="s">
        <v>36</v>
      </c>
      <c r="W61" s="11" t="s">
        <v>36</v>
      </c>
      <c r="X61" s="10" t="s">
        <v>36</v>
      </c>
      <c r="Y61" s="10" t="s">
        <v>36</v>
      </c>
      <c r="Z61" s="10" t="s">
        <v>36</v>
      </c>
      <c r="AA61" s="10" t="s">
        <v>36</v>
      </c>
      <c r="AB61" s="10" t="s">
        <v>36</v>
      </c>
      <c r="AC61" s="10"/>
      <c r="AD61" s="10"/>
      <c r="AE61" s="10"/>
      <c r="AF61" s="10" t="s">
        <v>36</v>
      </c>
      <c r="AG61" s="10" t="s">
        <v>36</v>
      </c>
      <c r="AH61" s="12"/>
      <c r="AI61" s="12"/>
      <c r="AJ61" s="58"/>
      <c r="AK61" s="62"/>
      <c r="AL61" s="12"/>
      <c r="AM61" s="12"/>
      <c r="AN61" s="12"/>
      <c r="AO61" s="12"/>
      <c r="AP61" s="12"/>
      <c r="AQ61" s="58"/>
      <c r="AR61" s="49"/>
      <c r="AS61" s="42"/>
      <c r="AT61" s="42"/>
      <c r="AU61" s="43"/>
      <c r="AV61" s="43"/>
      <c r="AW61" s="34"/>
      <c r="AX61" s="34"/>
      <c r="AY61" s="34"/>
      <c r="AZ61" s="34"/>
    </row>
    <row r="62" spans="1:52" ht="14.25" customHeight="1">
      <c r="A62" s="13" t="s">
        <v>2</v>
      </c>
      <c r="B62" s="14">
        <v>4404</v>
      </c>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78"/>
      <c r="AH62" s="78"/>
      <c r="AI62" s="78"/>
      <c r="AJ62" s="79"/>
      <c r="AK62" s="167">
        <f>AJ63*1.1</f>
        <v>1201.42</v>
      </c>
      <c r="AL62" s="78"/>
      <c r="AM62" s="78"/>
      <c r="AN62" s="78"/>
      <c r="AO62" s="78"/>
      <c r="AP62" s="78"/>
      <c r="AQ62" s="79"/>
      <c r="AR62" s="80"/>
      <c r="AS62" s="78"/>
      <c r="AT62" s="78"/>
      <c r="AU62" s="78"/>
      <c r="AV62" s="78"/>
      <c r="AW62" s="15"/>
      <c r="AX62" s="15"/>
      <c r="AY62" s="15"/>
      <c r="AZ62" s="15"/>
    </row>
    <row r="63" spans="1:52" ht="176.25" customHeight="1">
      <c r="A63" s="46" t="s">
        <v>77</v>
      </c>
      <c r="B63" s="17"/>
      <c r="C63" s="49" t="s">
        <v>122</v>
      </c>
      <c r="D63" s="62"/>
      <c r="E63" s="65"/>
      <c r="F63" s="18"/>
      <c r="G63" s="18"/>
      <c r="H63" s="18"/>
      <c r="I63" s="18"/>
      <c r="J63" s="18"/>
      <c r="K63" s="18"/>
      <c r="L63" s="18"/>
      <c r="M63" s="18"/>
      <c r="N63" s="18"/>
      <c r="O63" s="18"/>
      <c r="P63" s="18"/>
      <c r="Q63" s="18"/>
      <c r="R63" s="18"/>
      <c r="S63" s="18"/>
      <c r="T63" s="18"/>
      <c r="U63" s="18"/>
      <c r="V63" s="18"/>
      <c r="W63" s="49" t="s">
        <v>147</v>
      </c>
      <c r="X63" s="49" t="s">
        <v>112</v>
      </c>
      <c r="Y63" s="49">
        <v>2007</v>
      </c>
      <c r="Z63" s="18"/>
      <c r="AA63" s="18"/>
      <c r="AB63" s="18"/>
      <c r="AC63" s="18"/>
      <c r="AD63" s="18"/>
      <c r="AE63" s="18"/>
      <c r="AF63" s="18"/>
      <c r="AG63" s="81" t="s">
        <v>99</v>
      </c>
      <c r="AH63" s="82">
        <v>916.5</v>
      </c>
      <c r="AI63" s="82">
        <v>916.5</v>
      </c>
      <c r="AJ63" s="80">
        <v>1092.2</v>
      </c>
      <c r="AK63" s="168"/>
      <c r="AL63" s="83">
        <f>AK62*1.1</f>
        <v>1321.5620000000001</v>
      </c>
      <c r="AM63" s="82">
        <v>1321.6</v>
      </c>
      <c r="AN63" s="83">
        <v>916.5</v>
      </c>
      <c r="AO63" s="83">
        <v>916.5</v>
      </c>
      <c r="AP63" s="82">
        <v>1092.2</v>
      </c>
      <c r="AQ63" s="83">
        <f>AP63*1.1</f>
        <v>1201.42</v>
      </c>
      <c r="AR63" s="83">
        <f>AQ63*1.1</f>
        <v>1321.5620000000001</v>
      </c>
      <c r="AS63" s="83">
        <f>AR63*1.1</f>
        <v>1453.7182000000003</v>
      </c>
      <c r="AT63" s="88">
        <v>916.5</v>
      </c>
      <c r="AU63" s="90">
        <v>1092.2</v>
      </c>
      <c r="AV63" s="94">
        <v>1200</v>
      </c>
      <c r="AW63" s="83">
        <v>916.5</v>
      </c>
      <c r="AX63" s="82">
        <v>1092.2</v>
      </c>
      <c r="AY63" s="83">
        <v>1200</v>
      </c>
      <c r="AZ63" s="18"/>
    </row>
    <row r="64" spans="1:52" ht="171.75" customHeight="1">
      <c r="A64" s="8" t="s">
        <v>115</v>
      </c>
      <c r="B64" s="9">
        <v>4441</v>
      </c>
      <c r="C64" s="49" t="s">
        <v>116</v>
      </c>
      <c r="D64" s="62"/>
      <c r="E64" s="65"/>
      <c r="F64" s="12"/>
      <c r="G64" s="12"/>
      <c r="H64" s="12"/>
      <c r="I64" s="12"/>
      <c r="J64" s="12"/>
      <c r="K64" s="12"/>
      <c r="L64" s="12"/>
      <c r="M64" s="12"/>
      <c r="N64" s="12"/>
      <c r="O64" s="12"/>
      <c r="P64" s="12"/>
      <c r="Q64" s="12"/>
      <c r="R64" s="12"/>
      <c r="S64" s="12"/>
      <c r="T64" s="12"/>
      <c r="U64" s="12"/>
      <c r="V64" s="12"/>
      <c r="W64" s="12"/>
      <c r="X64" s="12"/>
      <c r="Y64" s="12"/>
      <c r="Z64" s="12"/>
      <c r="AA64" s="12"/>
      <c r="AB64" s="12"/>
      <c r="AC64" s="58" t="s">
        <v>143</v>
      </c>
      <c r="AD64" s="12"/>
      <c r="AE64" s="12"/>
      <c r="AF64" s="12"/>
      <c r="AG64" s="97" t="s">
        <v>117</v>
      </c>
      <c r="AH64" s="84">
        <v>598.5</v>
      </c>
      <c r="AI64" s="84">
        <v>598.5</v>
      </c>
      <c r="AJ64" s="85">
        <v>598.5</v>
      </c>
      <c r="AK64" s="89">
        <v>658.4</v>
      </c>
      <c r="AL64" s="84">
        <v>658.4</v>
      </c>
      <c r="AM64" s="84">
        <v>658.4</v>
      </c>
      <c r="AN64" s="84">
        <v>658.4</v>
      </c>
      <c r="AO64" s="84">
        <v>658.4</v>
      </c>
      <c r="AP64" s="84">
        <v>658.4</v>
      </c>
      <c r="AQ64" s="85">
        <v>658.4</v>
      </c>
      <c r="AR64" s="80">
        <v>658.4</v>
      </c>
      <c r="AS64" s="84">
        <v>658.4</v>
      </c>
      <c r="AT64" s="89">
        <v>658.4</v>
      </c>
      <c r="AU64" s="91">
        <v>658.4</v>
      </c>
      <c r="AV64" s="89">
        <v>658.4</v>
      </c>
      <c r="AW64" s="34">
        <v>658.4</v>
      </c>
      <c r="AX64" s="34">
        <v>658.4</v>
      </c>
      <c r="AY64" s="34">
        <v>658.4</v>
      </c>
      <c r="AZ64" s="34"/>
    </row>
    <row r="65" spans="1:52" ht="45">
      <c r="A65" s="8" t="s">
        <v>12</v>
      </c>
      <c r="B65" s="9">
        <v>4500</v>
      </c>
      <c r="C65" s="10" t="s">
        <v>36</v>
      </c>
      <c r="D65" s="10" t="s">
        <v>36</v>
      </c>
      <c r="E65" s="10" t="s">
        <v>36</v>
      </c>
      <c r="F65" s="10" t="s">
        <v>36</v>
      </c>
      <c r="G65" s="10" t="s">
        <v>36</v>
      </c>
      <c r="H65" s="10" t="s">
        <v>36</v>
      </c>
      <c r="I65" s="10" t="s">
        <v>36</v>
      </c>
      <c r="J65" s="10" t="s">
        <v>36</v>
      </c>
      <c r="K65" s="10" t="s">
        <v>36</v>
      </c>
      <c r="L65" s="10" t="s">
        <v>36</v>
      </c>
      <c r="M65" s="10" t="s">
        <v>36</v>
      </c>
      <c r="N65" s="10" t="s">
        <v>36</v>
      </c>
      <c r="O65" s="10" t="s">
        <v>36</v>
      </c>
      <c r="P65" s="10" t="s">
        <v>36</v>
      </c>
      <c r="Q65" s="11" t="s">
        <v>36</v>
      </c>
      <c r="R65" s="11" t="s">
        <v>36</v>
      </c>
      <c r="S65" s="11" t="s">
        <v>36</v>
      </c>
      <c r="T65" s="11" t="s">
        <v>36</v>
      </c>
      <c r="U65" s="11" t="s">
        <v>36</v>
      </c>
      <c r="V65" s="11" t="s">
        <v>36</v>
      </c>
      <c r="W65" s="11" t="s">
        <v>36</v>
      </c>
      <c r="X65" s="10" t="s">
        <v>36</v>
      </c>
      <c r="Y65" s="10" t="s">
        <v>36</v>
      </c>
      <c r="Z65" s="10" t="s">
        <v>36</v>
      </c>
      <c r="AA65" s="10" t="s">
        <v>36</v>
      </c>
      <c r="AB65" s="10" t="s">
        <v>36</v>
      </c>
      <c r="AC65" s="10"/>
      <c r="AD65" s="10"/>
      <c r="AE65" s="10"/>
      <c r="AF65" s="10" t="s">
        <v>36</v>
      </c>
      <c r="AG65" s="86" t="s">
        <v>36</v>
      </c>
      <c r="AH65" s="84"/>
      <c r="AI65" s="84"/>
      <c r="AJ65" s="85"/>
      <c r="AK65" s="96"/>
      <c r="AL65" s="84"/>
      <c r="AM65" s="84"/>
      <c r="AN65" s="84"/>
      <c r="AO65" s="84"/>
      <c r="AP65" s="84"/>
      <c r="AQ65" s="85"/>
      <c r="AR65" s="80"/>
      <c r="AS65" s="84"/>
      <c r="AT65" s="84"/>
      <c r="AU65" s="87"/>
      <c r="AV65" s="87"/>
      <c r="AW65" s="34"/>
      <c r="AX65" s="34"/>
      <c r="AY65" s="34"/>
      <c r="AZ65" s="34"/>
    </row>
    <row r="66" spans="1:52" ht="15">
      <c r="A66" s="13" t="s">
        <v>2</v>
      </c>
      <c r="B66" s="14">
        <v>4501</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59"/>
      <c r="AK66" s="164"/>
      <c r="AL66" s="15"/>
      <c r="AM66" s="15"/>
      <c r="AN66" s="15"/>
      <c r="AO66" s="15"/>
      <c r="AP66" s="15"/>
      <c r="AQ66" s="59"/>
      <c r="AR66" s="49"/>
      <c r="AS66" s="73"/>
      <c r="AT66" s="73"/>
      <c r="AU66" s="73"/>
      <c r="AV66" s="73"/>
      <c r="AW66" s="15"/>
      <c r="AX66" s="15"/>
      <c r="AY66" s="15"/>
      <c r="AZ66" s="15"/>
    </row>
    <row r="67" spans="1:52" ht="15">
      <c r="A67" s="16" t="s">
        <v>3</v>
      </c>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49"/>
      <c r="AK67" s="165"/>
      <c r="AL67" s="18"/>
      <c r="AM67" s="18"/>
      <c r="AN67" s="18"/>
      <c r="AO67" s="18"/>
      <c r="AP67" s="18"/>
      <c r="AQ67" s="49"/>
      <c r="AR67" s="49"/>
      <c r="AS67" s="52"/>
      <c r="AT67" s="52"/>
      <c r="AU67" s="52"/>
      <c r="AV67" s="52"/>
      <c r="AW67" s="18"/>
      <c r="AX67" s="18"/>
      <c r="AY67" s="18"/>
      <c r="AZ67" s="18"/>
    </row>
    <row r="68" spans="1:52" ht="15">
      <c r="A68" s="8" t="s">
        <v>3</v>
      </c>
      <c r="B68" s="9">
        <v>4502</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58"/>
      <c r="AK68" s="164"/>
      <c r="AL68" s="12"/>
      <c r="AM68" s="12"/>
      <c r="AN68" s="12"/>
      <c r="AO68" s="12"/>
      <c r="AP68" s="12"/>
      <c r="AQ68" s="58"/>
      <c r="AR68" s="49"/>
      <c r="AS68" s="42"/>
      <c r="AT68" s="42"/>
      <c r="AU68" s="43"/>
      <c r="AV68" s="43"/>
      <c r="AW68" s="34"/>
      <c r="AX68" s="34"/>
      <c r="AY68" s="34"/>
      <c r="AZ68" s="34"/>
    </row>
    <row r="69" spans="1:52" ht="120">
      <c r="A69" s="8" t="s">
        <v>13</v>
      </c>
      <c r="B69" s="9">
        <v>4600</v>
      </c>
      <c r="C69" s="10" t="s">
        <v>36</v>
      </c>
      <c r="D69" s="10" t="s">
        <v>36</v>
      </c>
      <c r="E69" s="10" t="s">
        <v>36</v>
      </c>
      <c r="F69" s="10" t="s">
        <v>36</v>
      </c>
      <c r="G69" s="10" t="s">
        <v>36</v>
      </c>
      <c r="H69" s="10" t="s">
        <v>36</v>
      </c>
      <c r="I69" s="10" t="s">
        <v>36</v>
      </c>
      <c r="J69" s="10" t="s">
        <v>36</v>
      </c>
      <c r="K69" s="10" t="s">
        <v>36</v>
      </c>
      <c r="L69" s="10" t="s">
        <v>36</v>
      </c>
      <c r="M69" s="10" t="s">
        <v>36</v>
      </c>
      <c r="N69" s="10" t="s">
        <v>36</v>
      </c>
      <c r="O69" s="10" t="s">
        <v>36</v>
      </c>
      <c r="P69" s="10" t="s">
        <v>36</v>
      </c>
      <c r="Q69" s="11" t="s">
        <v>36</v>
      </c>
      <c r="R69" s="11" t="s">
        <v>36</v>
      </c>
      <c r="S69" s="11" t="s">
        <v>36</v>
      </c>
      <c r="T69" s="11" t="s">
        <v>36</v>
      </c>
      <c r="U69" s="11" t="s">
        <v>36</v>
      </c>
      <c r="V69" s="11" t="s">
        <v>36</v>
      </c>
      <c r="W69" s="11" t="s">
        <v>36</v>
      </c>
      <c r="X69" s="10" t="s">
        <v>36</v>
      </c>
      <c r="Y69" s="10" t="s">
        <v>36</v>
      </c>
      <c r="Z69" s="10" t="s">
        <v>36</v>
      </c>
      <c r="AA69" s="10" t="s">
        <v>36</v>
      </c>
      <c r="AB69" s="10" t="s">
        <v>36</v>
      </c>
      <c r="AC69" s="10"/>
      <c r="AD69" s="10"/>
      <c r="AE69" s="10"/>
      <c r="AF69" s="10" t="s">
        <v>36</v>
      </c>
      <c r="AG69" s="10" t="s">
        <v>36</v>
      </c>
      <c r="AH69" s="12"/>
      <c r="AI69" s="12"/>
      <c r="AJ69" s="58"/>
      <c r="AK69" s="165"/>
      <c r="AL69" s="12"/>
      <c r="AM69" s="12"/>
      <c r="AN69" s="12"/>
      <c r="AO69" s="12"/>
      <c r="AP69" s="12"/>
      <c r="AQ69" s="58"/>
      <c r="AR69" s="49"/>
      <c r="AS69" s="42"/>
      <c r="AT69" s="42"/>
      <c r="AU69" s="43"/>
      <c r="AV69" s="43"/>
      <c r="AW69" s="34"/>
      <c r="AX69" s="34"/>
      <c r="AY69" s="34"/>
      <c r="AZ69" s="34"/>
    </row>
    <row r="70" spans="1:52" ht="30">
      <c r="A70" s="8" t="s">
        <v>40</v>
      </c>
      <c r="B70" s="9">
        <v>4601</v>
      </c>
      <c r="C70" s="10" t="s">
        <v>36</v>
      </c>
      <c r="D70" s="10" t="s">
        <v>36</v>
      </c>
      <c r="E70" s="10" t="s">
        <v>36</v>
      </c>
      <c r="F70" s="10" t="s">
        <v>36</v>
      </c>
      <c r="G70" s="10" t="s">
        <v>36</v>
      </c>
      <c r="H70" s="10" t="s">
        <v>36</v>
      </c>
      <c r="I70" s="10" t="s">
        <v>36</v>
      </c>
      <c r="J70" s="10" t="s">
        <v>36</v>
      </c>
      <c r="K70" s="10" t="s">
        <v>36</v>
      </c>
      <c r="L70" s="10" t="s">
        <v>36</v>
      </c>
      <c r="M70" s="10" t="s">
        <v>36</v>
      </c>
      <c r="N70" s="10" t="s">
        <v>36</v>
      </c>
      <c r="O70" s="10" t="s">
        <v>36</v>
      </c>
      <c r="P70" s="10" t="s">
        <v>36</v>
      </c>
      <c r="Q70" s="11" t="s">
        <v>36</v>
      </c>
      <c r="R70" s="11" t="s">
        <v>36</v>
      </c>
      <c r="S70" s="11" t="s">
        <v>36</v>
      </c>
      <c r="T70" s="11" t="s">
        <v>36</v>
      </c>
      <c r="U70" s="11" t="s">
        <v>36</v>
      </c>
      <c r="V70" s="11" t="s">
        <v>36</v>
      </c>
      <c r="W70" s="11" t="s">
        <v>36</v>
      </c>
      <c r="X70" s="10" t="s">
        <v>36</v>
      </c>
      <c r="Y70" s="10" t="s">
        <v>36</v>
      </c>
      <c r="Z70" s="10" t="s">
        <v>36</v>
      </c>
      <c r="AA70" s="10" t="s">
        <v>36</v>
      </c>
      <c r="AB70" s="10" t="s">
        <v>36</v>
      </c>
      <c r="AC70" s="10"/>
      <c r="AD70" s="10"/>
      <c r="AE70" s="10"/>
      <c r="AF70" s="10" t="s">
        <v>36</v>
      </c>
      <c r="AG70" s="10" t="s">
        <v>36</v>
      </c>
      <c r="AH70" s="12"/>
      <c r="AI70" s="12"/>
      <c r="AJ70" s="58"/>
      <c r="AK70" s="164"/>
      <c r="AL70" s="12"/>
      <c r="AM70" s="12"/>
      <c r="AN70" s="12"/>
      <c r="AO70" s="12"/>
      <c r="AP70" s="12"/>
      <c r="AQ70" s="58"/>
      <c r="AR70" s="49"/>
      <c r="AS70" s="42"/>
      <c r="AT70" s="42"/>
      <c r="AU70" s="43"/>
      <c r="AV70" s="43"/>
      <c r="AW70" s="34"/>
      <c r="AX70" s="34"/>
      <c r="AY70" s="34"/>
      <c r="AZ70" s="34"/>
    </row>
    <row r="71" spans="1:52" ht="30">
      <c r="A71" s="8" t="s">
        <v>14</v>
      </c>
      <c r="B71" s="9">
        <v>4700</v>
      </c>
      <c r="C71" s="10" t="s">
        <v>36</v>
      </c>
      <c r="D71" s="10" t="s">
        <v>36</v>
      </c>
      <c r="E71" s="10" t="s">
        <v>36</v>
      </c>
      <c r="F71" s="10" t="s">
        <v>36</v>
      </c>
      <c r="G71" s="10" t="s">
        <v>36</v>
      </c>
      <c r="H71" s="10" t="s">
        <v>36</v>
      </c>
      <c r="I71" s="10" t="s">
        <v>36</v>
      </c>
      <c r="J71" s="10" t="s">
        <v>36</v>
      </c>
      <c r="K71" s="10" t="s">
        <v>36</v>
      </c>
      <c r="L71" s="10" t="s">
        <v>36</v>
      </c>
      <c r="M71" s="10" t="s">
        <v>36</v>
      </c>
      <c r="N71" s="10" t="s">
        <v>36</v>
      </c>
      <c r="O71" s="10" t="s">
        <v>36</v>
      </c>
      <c r="P71" s="10" t="s">
        <v>36</v>
      </c>
      <c r="Q71" s="10" t="s">
        <v>36</v>
      </c>
      <c r="R71" s="10" t="s">
        <v>36</v>
      </c>
      <c r="S71" s="10" t="s">
        <v>36</v>
      </c>
      <c r="T71" s="10" t="s">
        <v>36</v>
      </c>
      <c r="U71" s="10" t="s">
        <v>36</v>
      </c>
      <c r="V71" s="10" t="s">
        <v>36</v>
      </c>
      <c r="W71" s="10" t="s">
        <v>36</v>
      </c>
      <c r="X71" s="10" t="s">
        <v>36</v>
      </c>
      <c r="Y71" s="10" t="s">
        <v>36</v>
      </c>
      <c r="Z71" s="10" t="s">
        <v>36</v>
      </c>
      <c r="AA71" s="10" t="s">
        <v>36</v>
      </c>
      <c r="AB71" s="10" t="s">
        <v>36</v>
      </c>
      <c r="AC71" s="10"/>
      <c r="AD71" s="10"/>
      <c r="AE71" s="10"/>
      <c r="AF71" s="10" t="s">
        <v>36</v>
      </c>
      <c r="AG71" s="10" t="s">
        <v>36</v>
      </c>
      <c r="AH71" s="12"/>
      <c r="AI71" s="12"/>
      <c r="AJ71" s="58"/>
      <c r="AK71" s="165"/>
      <c r="AL71" s="12"/>
      <c r="AM71" s="12"/>
      <c r="AN71" s="12"/>
      <c r="AO71" s="12"/>
      <c r="AP71" s="12"/>
      <c r="AQ71" s="58"/>
      <c r="AR71" s="49"/>
      <c r="AS71" s="42"/>
      <c r="AT71" s="42"/>
      <c r="AU71" s="43"/>
      <c r="AV71" s="43"/>
      <c r="AW71" s="34"/>
      <c r="AX71" s="34"/>
      <c r="AY71" s="34"/>
      <c r="AZ71" s="34"/>
    </row>
    <row r="72" spans="1:52" ht="105">
      <c r="A72" s="8" t="s">
        <v>39</v>
      </c>
      <c r="B72" s="9">
        <v>4701</v>
      </c>
      <c r="C72" s="10" t="s">
        <v>36</v>
      </c>
      <c r="D72" s="10" t="s">
        <v>36</v>
      </c>
      <c r="E72" s="10" t="s">
        <v>36</v>
      </c>
      <c r="F72" s="10" t="s">
        <v>36</v>
      </c>
      <c r="G72" s="10" t="s">
        <v>36</v>
      </c>
      <c r="H72" s="10" t="s">
        <v>36</v>
      </c>
      <c r="I72" s="10" t="s">
        <v>36</v>
      </c>
      <c r="J72" s="10" t="s">
        <v>36</v>
      </c>
      <c r="K72" s="10" t="s">
        <v>36</v>
      </c>
      <c r="L72" s="10" t="s">
        <v>36</v>
      </c>
      <c r="M72" s="10" t="s">
        <v>36</v>
      </c>
      <c r="N72" s="10" t="s">
        <v>36</v>
      </c>
      <c r="O72" s="10" t="s">
        <v>36</v>
      </c>
      <c r="P72" s="10" t="s">
        <v>36</v>
      </c>
      <c r="Q72" s="11" t="s">
        <v>36</v>
      </c>
      <c r="R72" s="11" t="s">
        <v>36</v>
      </c>
      <c r="S72" s="11" t="s">
        <v>36</v>
      </c>
      <c r="T72" s="11" t="s">
        <v>36</v>
      </c>
      <c r="U72" s="11" t="s">
        <v>36</v>
      </c>
      <c r="V72" s="11" t="s">
        <v>36</v>
      </c>
      <c r="W72" s="11" t="s">
        <v>36</v>
      </c>
      <c r="X72" s="10" t="s">
        <v>36</v>
      </c>
      <c r="Y72" s="10" t="s">
        <v>36</v>
      </c>
      <c r="Z72" s="10" t="s">
        <v>36</v>
      </c>
      <c r="AA72" s="10" t="s">
        <v>36</v>
      </c>
      <c r="AB72" s="10" t="s">
        <v>36</v>
      </c>
      <c r="AC72" s="10"/>
      <c r="AD72" s="10"/>
      <c r="AE72" s="10"/>
      <c r="AF72" s="10" t="s">
        <v>36</v>
      </c>
      <c r="AG72" s="93" t="s">
        <v>106</v>
      </c>
      <c r="AH72" s="42">
        <v>775.7</v>
      </c>
      <c r="AI72" s="42">
        <v>775.7</v>
      </c>
      <c r="AJ72" s="58">
        <v>692.9</v>
      </c>
      <c r="AK72" s="92">
        <f>AJ72*1.1</f>
        <v>762.19</v>
      </c>
      <c r="AL72" s="72">
        <f>AK72*1.1</f>
        <v>838.4090000000001</v>
      </c>
      <c r="AM72" s="72">
        <f>AL72*1.1</f>
        <v>922.2499000000001</v>
      </c>
      <c r="AN72" s="42">
        <v>775.7</v>
      </c>
      <c r="AO72" s="42">
        <v>775.7</v>
      </c>
      <c r="AP72" s="58">
        <v>692.9</v>
      </c>
      <c r="AQ72" s="92">
        <f>AP72*1.1</f>
        <v>762.19</v>
      </c>
      <c r="AR72" s="72">
        <f>AQ72*1.1</f>
        <v>838.4090000000001</v>
      </c>
      <c r="AS72" s="72">
        <f>AR72*1.1</f>
        <v>922.2499000000001</v>
      </c>
      <c r="AT72" s="42">
        <v>775.7</v>
      </c>
      <c r="AU72" s="58">
        <v>692.9</v>
      </c>
      <c r="AV72" s="92">
        <v>700</v>
      </c>
      <c r="AW72" s="42">
        <v>775.7</v>
      </c>
      <c r="AX72" s="58">
        <v>692.9</v>
      </c>
      <c r="AY72" s="92">
        <v>700</v>
      </c>
      <c r="AZ72" s="34"/>
    </row>
    <row r="73" spans="1:52" ht="15">
      <c r="A73" s="13" t="s">
        <v>2</v>
      </c>
      <c r="B73" s="14">
        <v>4702</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59"/>
      <c r="AK73" s="92"/>
      <c r="AL73" s="72"/>
      <c r="AM73" s="72"/>
      <c r="AN73" s="15"/>
      <c r="AO73" s="15"/>
      <c r="AP73" s="15"/>
      <c r="AQ73" s="92"/>
      <c r="AR73" s="72"/>
      <c r="AS73" s="72"/>
      <c r="AT73" s="73"/>
      <c r="AU73" s="73"/>
      <c r="AV73" s="73"/>
      <c r="AW73" s="15"/>
      <c r="AX73" s="15"/>
      <c r="AY73" s="15"/>
      <c r="AZ73" s="15"/>
    </row>
    <row r="74" spans="1:52" ht="135">
      <c r="A74" s="16" t="s">
        <v>118</v>
      </c>
      <c r="B74" s="17"/>
      <c r="C74" s="49" t="s">
        <v>121</v>
      </c>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49" t="s">
        <v>141</v>
      </c>
      <c r="AD74" s="18"/>
      <c r="AE74" s="18"/>
      <c r="AF74" s="18"/>
      <c r="AG74" s="98" t="s">
        <v>106</v>
      </c>
      <c r="AH74" s="18">
        <v>165.2</v>
      </c>
      <c r="AI74" s="18">
        <v>165.2</v>
      </c>
      <c r="AJ74" s="80">
        <v>348.8</v>
      </c>
      <c r="AK74" s="94">
        <f aca="true" t="shared" si="9" ref="AK74:AM76">AJ74*1.1</f>
        <v>383.68000000000006</v>
      </c>
      <c r="AL74" s="104">
        <f t="shared" si="9"/>
        <v>422.0480000000001</v>
      </c>
      <c r="AM74" s="104">
        <f t="shared" si="9"/>
        <v>464.25280000000015</v>
      </c>
      <c r="AN74" s="96">
        <v>162.2</v>
      </c>
      <c r="AO74" s="96">
        <v>165.2</v>
      </c>
      <c r="AP74" s="96">
        <v>348.8</v>
      </c>
      <c r="AQ74" s="94">
        <f aca="true" t="shared" si="10" ref="AQ74:AS76">AP74*1.1</f>
        <v>383.68000000000006</v>
      </c>
      <c r="AR74" s="104">
        <f t="shared" si="10"/>
        <v>422.0480000000001</v>
      </c>
      <c r="AS74" s="104">
        <f t="shared" si="10"/>
        <v>464.25280000000015</v>
      </c>
      <c r="AT74" s="82">
        <v>165.2</v>
      </c>
      <c r="AU74" s="82">
        <v>348.8</v>
      </c>
      <c r="AV74" s="83">
        <v>350</v>
      </c>
      <c r="AW74" s="96">
        <v>165.2</v>
      </c>
      <c r="AX74" s="96">
        <v>348.8</v>
      </c>
      <c r="AY74" s="102">
        <v>350</v>
      </c>
      <c r="AZ74" s="18"/>
    </row>
    <row r="75" spans="1:52" ht="150">
      <c r="A75" s="16" t="s">
        <v>119</v>
      </c>
      <c r="B75" s="17">
        <v>4705</v>
      </c>
      <c r="C75" s="49" t="s">
        <v>121</v>
      </c>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49" t="s">
        <v>140</v>
      </c>
      <c r="AD75" s="18"/>
      <c r="AE75" s="18"/>
      <c r="AF75" s="18"/>
      <c r="AG75" s="98" t="s">
        <v>106</v>
      </c>
      <c r="AH75" s="18">
        <v>143.7</v>
      </c>
      <c r="AI75" s="18">
        <v>143.7</v>
      </c>
      <c r="AJ75" s="80">
        <v>152.3</v>
      </c>
      <c r="AK75" s="94">
        <f t="shared" si="9"/>
        <v>167.53000000000003</v>
      </c>
      <c r="AL75" s="104">
        <f t="shared" si="9"/>
        <v>184.28300000000004</v>
      </c>
      <c r="AM75" s="104">
        <f t="shared" si="9"/>
        <v>202.71130000000005</v>
      </c>
      <c r="AN75" s="96">
        <v>143.7</v>
      </c>
      <c r="AO75" s="96">
        <v>143.7</v>
      </c>
      <c r="AP75" s="96">
        <v>152.3</v>
      </c>
      <c r="AQ75" s="94">
        <f t="shared" si="10"/>
        <v>167.53000000000003</v>
      </c>
      <c r="AR75" s="104">
        <f t="shared" si="10"/>
        <v>184.28300000000004</v>
      </c>
      <c r="AS75" s="104">
        <f t="shared" si="10"/>
        <v>202.71130000000005</v>
      </c>
      <c r="AT75" s="82">
        <v>143.7</v>
      </c>
      <c r="AU75" s="82">
        <v>152.3</v>
      </c>
      <c r="AV75" s="83">
        <v>150</v>
      </c>
      <c r="AW75" s="96">
        <v>143.7</v>
      </c>
      <c r="AX75" s="96">
        <v>152.3</v>
      </c>
      <c r="AY75" s="102">
        <v>150</v>
      </c>
      <c r="AZ75" s="18"/>
    </row>
    <row r="76" spans="1:52" ht="135">
      <c r="A76" s="8" t="s">
        <v>120</v>
      </c>
      <c r="B76" s="9">
        <v>4707</v>
      </c>
      <c r="C76" s="49" t="s">
        <v>121</v>
      </c>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58" t="s">
        <v>142</v>
      </c>
      <c r="AD76" s="12"/>
      <c r="AE76" s="12"/>
      <c r="AF76" s="12"/>
      <c r="AG76" s="99" t="s">
        <v>106</v>
      </c>
      <c r="AH76" s="12">
        <v>466.8</v>
      </c>
      <c r="AI76" s="12">
        <v>466.8</v>
      </c>
      <c r="AJ76" s="85">
        <v>191.8</v>
      </c>
      <c r="AK76" s="94">
        <f t="shared" si="9"/>
        <v>210.98000000000002</v>
      </c>
      <c r="AL76" s="104">
        <f t="shared" si="9"/>
        <v>232.07800000000003</v>
      </c>
      <c r="AM76" s="104">
        <f t="shared" si="9"/>
        <v>255.28580000000005</v>
      </c>
      <c r="AN76" s="89">
        <v>466.8</v>
      </c>
      <c r="AO76" s="89">
        <v>466.8</v>
      </c>
      <c r="AP76" s="89">
        <v>191.8</v>
      </c>
      <c r="AQ76" s="94">
        <f t="shared" si="10"/>
        <v>210.98000000000002</v>
      </c>
      <c r="AR76" s="104">
        <f t="shared" si="10"/>
        <v>232.07800000000003</v>
      </c>
      <c r="AS76" s="104">
        <f t="shared" si="10"/>
        <v>255.28580000000005</v>
      </c>
      <c r="AT76" s="84">
        <v>466.8</v>
      </c>
      <c r="AU76" s="87">
        <v>191.8</v>
      </c>
      <c r="AV76" s="101">
        <v>200</v>
      </c>
      <c r="AW76" s="100">
        <v>466.8</v>
      </c>
      <c r="AX76" s="100">
        <v>191.3</v>
      </c>
      <c r="AY76" s="103">
        <v>200</v>
      </c>
      <c r="AZ76" s="34"/>
    </row>
    <row r="77" spans="1:52" ht="45">
      <c r="A77" s="8" t="s">
        <v>15</v>
      </c>
      <c r="B77" s="9">
        <v>4800</v>
      </c>
      <c r="C77" s="10" t="s">
        <v>36</v>
      </c>
      <c r="D77" s="10" t="s">
        <v>36</v>
      </c>
      <c r="E77" s="10" t="s">
        <v>36</v>
      </c>
      <c r="F77" s="10" t="s">
        <v>36</v>
      </c>
      <c r="G77" s="10" t="s">
        <v>36</v>
      </c>
      <c r="H77" s="10" t="s">
        <v>36</v>
      </c>
      <c r="I77" s="10" t="s">
        <v>36</v>
      </c>
      <c r="J77" s="10" t="s">
        <v>36</v>
      </c>
      <c r="K77" s="10" t="s">
        <v>36</v>
      </c>
      <c r="L77" s="10" t="s">
        <v>36</v>
      </c>
      <c r="M77" s="10" t="s">
        <v>36</v>
      </c>
      <c r="N77" s="10" t="s">
        <v>36</v>
      </c>
      <c r="O77" s="10" t="s">
        <v>36</v>
      </c>
      <c r="P77" s="10" t="s">
        <v>36</v>
      </c>
      <c r="Q77" s="11" t="s">
        <v>36</v>
      </c>
      <c r="R77" s="11" t="s">
        <v>36</v>
      </c>
      <c r="S77" s="11" t="s">
        <v>36</v>
      </c>
      <c r="T77" s="11" t="s">
        <v>36</v>
      </c>
      <c r="U77" s="11" t="s">
        <v>36</v>
      </c>
      <c r="V77" s="11" t="s">
        <v>36</v>
      </c>
      <c r="W77" s="11" t="s">
        <v>36</v>
      </c>
      <c r="X77" s="10" t="s">
        <v>36</v>
      </c>
      <c r="Y77" s="10" t="s">
        <v>36</v>
      </c>
      <c r="Z77" s="10" t="s">
        <v>36</v>
      </c>
      <c r="AA77" s="10" t="s">
        <v>36</v>
      </c>
      <c r="AB77" s="10" t="s">
        <v>36</v>
      </c>
      <c r="AC77" s="10"/>
      <c r="AD77" s="10"/>
      <c r="AE77" s="10"/>
      <c r="AF77" s="10" t="s">
        <v>36</v>
      </c>
      <c r="AG77" s="10" t="s">
        <v>36</v>
      </c>
      <c r="AH77" s="12"/>
      <c r="AI77" s="12"/>
      <c r="AJ77" s="58"/>
      <c r="AK77" s="62"/>
      <c r="AL77" s="12"/>
      <c r="AM77" s="12"/>
      <c r="AN77" s="12"/>
      <c r="AO77" s="12"/>
      <c r="AP77" s="12"/>
      <c r="AQ77" s="58"/>
      <c r="AR77" s="49"/>
      <c r="AS77" s="42"/>
      <c r="AT77" s="42"/>
      <c r="AU77" s="43"/>
      <c r="AV77" s="43"/>
      <c r="AW77" s="34"/>
      <c r="AX77" s="34"/>
      <c r="AY77" s="34"/>
      <c r="AZ77" s="34"/>
    </row>
    <row r="78" spans="1:52" ht="15">
      <c r="A78" s="13" t="s">
        <v>2</v>
      </c>
      <c r="B78" s="14">
        <v>4801</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59"/>
      <c r="AK78" s="62"/>
      <c r="AL78" s="15"/>
      <c r="AM78" s="15"/>
      <c r="AN78" s="15"/>
      <c r="AO78" s="15"/>
      <c r="AP78" s="15"/>
      <c r="AQ78" s="59"/>
      <c r="AR78" s="49"/>
      <c r="AS78" s="73"/>
      <c r="AT78" s="73"/>
      <c r="AU78" s="73"/>
      <c r="AV78" s="73"/>
      <c r="AW78" s="15"/>
      <c r="AX78" s="15"/>
      <c r="AY78" s="15"/>
      <c r="AZ78" s="15"/>
    </row>
    <row r="79" spans="1:52" ht="15">
      <c r="A79" s="16" t="s">
        <v>3</v>
      </c>
      <c r="B79" s="17"/>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49"/>
      <c r="AK79" s="62"/>
      <c r="AL79" s="18"/>
      <c r="AM79" s="18"/>
      <c r="AN79" s="18"/>
      <c r="AO79" s="18"/>
      <c r="AP79" s="18"/>
      <c r="AQ79" s="49"/>
      <c r="AR79" s="49"/>
      <c r="AS79" s="52"/>
      <c r="AT79" s="52"/>
      <c r="AU79" s="52"/>
      <c r="AV79" s="52"/>
      <c r="AW79" s="18"/>
      <c r="AX79" s="18"/>
      <c r="AY79" s="18"/>
      <c r="AZ79" s="18"/>
    </row>
    <row r="80" spans="1:52" ht="15">
      <c r="A80" s="8" t="s">
        <v>3</v>
      </c>
      <c r="B80" s="9">
        <v>4802</v>
      </c>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58"/>
      <c r="AK80" s="12"/>
      <c r="AL80" s="12"/>
      <c r="AM80" s="12"/>
      <c r="AN80" s="12"/>
      <c r="AO80" s="12"/>
      <c r="AP80" s="12"/>
      <c r="AQ80" s="58"/>
      <c r="AR80" s="49"/>
      <c r="AS80" s="42"/>
      <c r="AT80" s="42"/>
      <c r="AU80" s="43"/>
      <c r="AV80" s="43"/>
      <c r="AW80" s="34"/>
      <c r="AX80" s="34"/>
      <c r="AY80" s="34"/>
      <c r="AZ80" s="34"/>
    </row>
    <row r="81" spans="1:52" ht="30" thickBot="1">
      <c r="A81" s="19" t="s">
        <v>16</v>
      </c>
      <c r="B81" s="20">
        <v>7800</v>
      </c>
      <c r="C81" s="21" t="s">
        <v>36</v>
      </c>
      <c r="D81" s="21" t="s">
        <v>36</v>
      </c>
      <c r="E81" s="21" t="s">
        <v>36</v>
      </c>
      <c r="F81" s="21" t="s">
        <v>36</v>
      </c>
      <c r="G81" s="21" t="s">
        <v>36</v>
      </c>
      <c r="H81" s="21" t="s">
        <v>36</v>
      </c>
      <c r="I81" s="21" t="s">
        <v>36</v>
      </c>
      <c r="J81" s="21" t="s">
        <v>36</v>
      </c>
      <c r="K81" s="21" t="s">
        <v>36</v>
      </c>
      <c r="L81" s="21" t="s">
        <v>36</v>
      </c>
      <c r="M81" s="21" t="s">
        <v>36</v>
      </c>
      <c r="N81" s="21" t="s">
        <v>36</v>
      </c>
      <c r="O81" s="21" t="s">
        <v>36</v>
      </c>
      <c r="P81" s="21" t="s">
        <v>36</v>
      </c>
      <c r="Q81" s="22" t="s">
        <v>36</v>
      </c>
      <c r="R81" s="22" t="s">
        <v>36</v>
      </c>
      <c r="S81" s="22" t="s">
        <v>36</v>
      </c>
      <c r="T81" s="22" t="s">
        <v>36</v>
      </c>
      <c r="U81" s="22" t="s">
        <v>36</v>
      </c>
      <c r="V81" s="22" t="s">
        <v>36</v>
      </c>
      <c r="W81" s="22" t="s">
        <v>36</v>
      </c>
      <c r="X81" s="21" t="s">
        <v>36</v>
      </c>
      <c r="Y81" s="21" t="s">
        <v>36</v>
      </c>
      <c r="Z81" s="21" t="s">
        <v>36</v>
      </c>
      <c r="AA81" s="21" t="s">
        <v>36</v>
      </c>
      <c r="AB81" s="21" t="s">
        <v>36</v>
      </c>
      <c r="AC81" s="21"/>
      <c r="AD81" s="21"/>
      <c r="AE81" s="21"/>
      <c r="AF81" s="21" t="s">
        <v>36</v>
      </c>
      <c r="AG81" s="21" t="s">
        <v>36</v>
      </c>
      <c r="AH81" s="60">
        <f aca="true" t="shared" si="11" ref="AH81:AY81">AH20+AH43</f>
        <v>255360.5</v>
      </c>
      <c r="AI81" s="60">
        <f t="shared" si="11"/>
        <v>233015.1</v>
      </c>
      <c r="AJ81" s="60">
        <f t="shared" si="11"/>
        <v>225152.6</v>
      </c>
      <c r="AK81" s="60">
        <f t="shared" si="11"/>
        <v>248326.28999999998</v>
      </c>
      <c r="AL81" s="60">
        <f t="shared" si="11"/>
        <v>273672.74100000004</v>
      </c>
      <c r="AM81" s="60">
        <f t="shared" si="11"/>
        <v>300853.25690000004</v>
      </c>
      <c r="AN81" s="60">
        <f t="shared" si="11"/>
        <v>159514</v>
      </c>
      <c r="AO81" s="60">
        <f t="shared" si="11"/>
        <v>147688.59999999998</v>
      </c>
      <c r="AP81" s="60">
        <f t="shared" si="11"/>
        <v>212246.9</v>
      </c>
      <c r="AQ81" s="60">
        <f t="shared" si="11"/>
        <v>233405.75</v>
      </c>
      <c r="AR81" s="60">
        <f t="shared" si="11"/>
        <v>256680.48500000004</v>
      </c>
      <c r="AS81" s="60">
        <f t="shared" si="11"/>
        <v>282282.69350000005</v>
      </c>
      <c r="AT81" s="60">
        <f t="shared" si="11"/>
        <v>224273.5</v>
      </c>
      <c r="AU81" s="60">
        <f t="shared" si="11"/>
        <v>225810.1</v>
      </c>
      <c r="AV81" s="60">
        <f t="shared" si="11"/>
        <v>239186.25</v>
      </c>
      <c r="AW81" s="60">
        <f t="shared" si="11"/>
        <v>147688.59999999998</v>
      </c>
      <c r="AX81" s="60">
        <f t="shared" si="11"/>
        <v>212246.4</v>
      </c>
      <c r="AY81" s="60">
        <f t="shared" si="11"/>
        <v>227035.53999999998</v>
      </c>
      <c r="AZ81" s="23"/>
    </row>
    <row r="82" spans="1:46" ht="15">
      <c r="A82" s="24"/>
      <c r="B82" s="2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57"/>
      <c r="AK82" s="24"/>
      <c r="AL82" s="24"/>
      <c r="AM82" s="24"/>
      <c r="AN82" s="24"/>
      <c r="AO82" s="24"/>
      <c r="AP82" s="24"/>
      <c r="AQ82" s="24"/>
      <c r="AR82" s="24"/>
      <c r="AS82" s="25"/>
      <c r="AT82" s="25"/>
    </row>
    <row r="83" spans="1:46" ht="15">
      <c r="A83" s="24" t="s">
        <v>28</v>
      </c>
      <c r="B83" s="26"/>
      <c r="C83" s="27"/>
      <c r="D83" s="27"/>
      <c r="E83" s="27"/>
      <c r="F83" s="28"/>
      <c r="G83" s="28"/>
      <c r="H83" s="27"/>
      <c r="I83" s="27"/>
      <c r="J83" s="27"/>
      <c r="K83" s="28"/>
      <c r="L83" s="28"/>
      <c r="M83" s="27"/>
      <c r="N83" s="27"/>
      <c r="O83" s="27"/>
      <c r="P83" s="27"/>
      <c r="Q83" s="28"/>
      <c r="R83" s="28"/>
      <c r="S83" s="28"/>
      <c r="T83" s="28"/>
      <c r="U83" s="28"/>
      <c r="V83" s="28"/>
      <c r="W83" s="28"/>
      <c r="X83" s="28"/>
      <c r="Y83" s="28"/>
      <c r="Z83" s="24"/>
      <c r="AA83" s="24"/>
      <c r="AB83" s="24"/>
      <c r="AC83" s="24"/>
      <c r="AD83" s="24"/>
      <c r="AE83" s="24"/>
      <c r="AF83" s="24"/>
      <c r="AG83" s="24"/>
      <c r="AH83" s="24"/>
      <c r="AI83" s="24"/>
      <c r="AJ83" s="57"/>
      <c r="AK83" s="24"/>
      <c r="AL83" s="24"/>
      <c r="AM83" s="24"/>
      <c r="AN83" s="24"/>
      <c r="AO83" s="24"/>
      <c r="AP83" s="24"/>
      <c r="AQ83" s="24"/>
      <c r="AR83" s="24"/>
      <c r="AS83" s="25"/>
      <c r="AT83" s="25"/>
    </row>
    <row r="84" spans="1:46" ht="15" customHeight="1">
      <c r="A84" s="24"/>
      <c r="B84" s="29"/>
      <c r="C84" s="28"/>
      <c r="D84" s="29" t="s">
        <v>29</v>
      </c>
      <c r="E84" s="28"/>
      <c r="F84" s="28"/>
      <c r="G84" s="28"/>
      <c r="H84" s="28"/>
      <c r="I84" s="28" t="s">
        <v>32</v>
      </c>
      <c r="J84" s="28"/>
      <c r="K84" s="28"/>
      <c r="L84" s="28"/>
      <c r="M84" s="132" t="s">
        <v>33</v>
      </c>
      <c r="N84" s="132"/>
      <c r="O84" s="132"/>
      <c r="P84" s="132"/>
      <c r="Q84" s="28"/>
      <c r="R84" s="28"/>
      <c r="S84" s="28"/>
      <c r="T84" s="28"/>
      <c r="U84" s="28"/>
      <c r="V84" s="28"/>
      <c r="W84" s="28"/>
      <c r="X84" s="28"/>
      <c r="Y84" s="28"/>
      <c r="Z84" s="24"/>
      <c r="AA84" s="24"/>
      <c r="AB84" s="24"/>
      <c r="AC84" s="24"/>
      <c r="AD84" s="24"/>
      <c r="AE84" s="24"/>
      <c r="AF84" s="24"/>
      <c r="AG84" s="24"/>
      <c r="AH84" s="24"/>
      <c r="AI84" s="24"/>
      <c r="AJ84" s="57"/>
      <c r="AK84" s="24"/>
      <c r="AL84" s="24"/>
      <c r="AM84" s="24"/>
      <c r="AN84" s="24"/>
      <c r="AO84" s="24"/>
      <c r="AP84" s="24"/>
      <c r="AQ84" s="24"/>
      <c r="AR84" s="24"/>
      <c r="AS84" s="25"/>
      <c r="AT84" s="25"/>
    </row>
    <row r="85" spans="1:46" ht="15">
      <c r="A85" s="24"/>
      <c r="B85" s="29"/>
      <c r="C85" s="28"/>
      <c r="D85" s="29" t="s">
        <v>30</v>
      </c>
      <c r="E85" s="28"/>
      <c r="F85" s="28"/>
      <c r="G85" s="28"/>
      <c r="H85" s="28"/>
      <c r="I85" s="28"/>
      <c r="J85" s="28"/>
      <c r="K85" s="28"/>
      <c r="L85" s="28"/>
      <c r="M85" s="28"/>
      <c r="N85" s="28"/>
      <c r="O85" s="28"/>
      <c r="P85" s="28"/>
      <c r="Q85" s="28"/>
      <c r="R85" s="28"/>
      <c r="S85" s="28"/>
      <c r="T85" s="28"/>
      <c r="U85" s="28"/>
      <c r="V85" s="28"/>
      <c r="W85" s="28"/>
      <c r="X85" s="28"/>
      <c r="Y85" s="28"/>
      <c r="Z85" s="24"/>
      <c r="AA85" s="24"/>
      <c r="AB85" s="24"/>
      <c r="AC85" s="24"/>
      <c r="AD85" s="24"/>
      <c r="AE85" s="24"/>
      <c r="AF85" s="24"/>
      <c r="AG85" s="24"/>
      <c r="AH85" s="24"/>
      <c r="AI85" s="24"/>
      <c r="AJ85" s="57"/>
      <c r="AK85" s="24"/>
      <c r="AL85" s="24"/>
      <c r="AM85" s="24"/>
      <c r="AN85" s="24"/>
      <c r="AO85" s="24"/>
      <c r="AP85" s="24"/>
      <c r="AQ85" s="24"/>
      <c r="AR85" s="24"/>
      <c r="AS85" s="25"/>
      <c r="AT85" s="25"/>
    </row>
    <row r="86" spans="1:46" ht="15">
      <c r="A86" s="24"/>
      <c r="B86" s="29"/>
      <c r="C86" s="28"/>
      <c r="D86" s="29" t="s">
        <v>31</v>
      </c>
      <c r="E86" s="28"/>
      <c r="F86" s="28"/>
      <c r="G86" s="28"/>
      <c r="H86" s="28"/>
      <c r="I86" s="28"/>
      <c r="J86" s="28"/>
      <c r="K86" s="28"/>
      <c r="L86" s="28"/>
      <c r="M86" s="28"/>
      <c r="N86" s="28"/>
      <c r="O86" s="28"/>
      <c r="P86" s="28"/>
      <c r="Q86" s="28"/>
      <c r="R86" s="28"/>
      <c r="S86" s="28"/>
      <c r="T86" s="28"/>
      <c r="U86" s="28"/>
      <c r="V86" s="28"/>
      <c r="W86" s="28"/>
      <c r="X86" s="28"/>
      <c r="Y86" s="28"/>
      <c r="Z86" s="24"/>
      <c r="AA86" s="24"/>
      <c r="AB86" s="24"/>
      <c r="AC86" s="24"/>
      <c r="AD86" s="24"/>
      <c r="AE86" s="24"/>
      <c r="AF86" s="24"/>
      <c r="AG86" s="24"/>
      <c r="AH86" s="24"/>
      <c r="AI86" s="24"/>
      <c r="AJ86" s="57"/>
      <c r="AK86" s="24"/>
      <c r="AL86" s="24"/>
      <c r="AM86" s="24"/>
      <c r="AN86" s="24"/>
      <c r="AO86" s="24"/>
      <c r="AP86" s="24"/>
      <c r="AQ86" s="24"/>
      <c r="AR86" s="24"/>
      <c r="AS86" s="25"/>
      <c r="AT86" s="25"/>
    </row>
    <row r="87" spans="1:46" ht="15">
      <c r="A87" s="24"/>
      <c r="B87" s="29"/>
      <c r="C87" s="28"/>
      <c r="D87" s="29"/>
      <c r="E87" s="28"/>
      <c r="F87" s="28"/>
      <c r="G87" s="28"/>
      <c r="H87" s="28"/>
      <c r="I87" s="28"/>
      <c r="J87" s="28"/>
      <c r="K87" s="28"/>
      <c r="L87" s="28"/>
      <c r="M87" s="28"/>
      <c r="N87" s="28"/>
      <c r="O87" s="28"/>
      <c r="P87" s="28"/>
      <c r="Q87" s="28"/>
      <c r="R87" s="28"/>
      <c r="S87" s="28"/>
      <c r="T87" s="28"/>
      <c r="U87" s="28"/>
      <c r="V87" s="28"/>
      <c r="W87" s="28"/>
      <c r="X87" s="28"/>
      <c r="Y87" s="28"/>
      <c r="Z87" s="24"/>
      <c r="AA87" s="24"/>
      <c r="AB87" s="24"/>
      <c r="AC87" s="24"/>
      <c r="AD87" s="24"/>
      <c r="AE87" s="24"/>
      <c r="AF87" s="24"/>
      <c r="AG87" s="24"/>
      <c r="AH87" s="24"/>
      <c r="AI87" s="24"/>
      <c r="AJ87" s="57"/>
      <c r="AK87" s="24"/>
      <c r="AL87" s="24"/>
      <c r="AM87" s="24"/>
      <c r="AN87" s="24"/>
      <c r="AO87" s="24"/>
      <c r="AP87" s="24"/>
      <c r="AQ87" s="24"/>
      <c r="AR87" s="24"/>
      <c r="AS87" s="25"/>
      <c r="AT87" s="25"/>
    </row>
    <row r="88" spans="1:46" ht="15">
      <c r="A88" s="24" t="s">
        <v>34</v>
      </c>
      <c r="B88" s="26"/>
      <c r="C88" s="27"/>
      <c r="D88" s="26"/>
      <c r="E88" s="27"/>
      <c r="F88" s="28"/>
      <c r="G88" s="28"/>
      <c r="H88" s="27"/>
      <c r="I88" s="27"/>
      <c r="J88" s="27"/>
      <c r="K88" s="28"/>
      <c r="L88" s="28"/>
      <c r="M88" s="27"/>
      <c r="N88" s="27"/>
      <c r="O88" s="27"/>
      <c r="P88" s="27"/>
      <c r="Q88" s="28"/>
      <c r="R88" s="28"/>
      <c r="S88" s="28"/>
      <c r="T88" s="28"/>
      <c r="U88" s="28"/>
      <c r="V88" s="28"/>
      <c r="W88" s="27"/>
      <c r="X88" s="27"/>
      <c r="Y88" s="27"/>
      <c r="Z88" s="24"/>
      <c r="AA88" s="24"/>
      <c r="AB88" s="24"/>
      <c r="AC88" s="24"/>
      <c r="AD88" s="24"/>
      <c r="AE88" s="24"/>
      <c r="AF88" s="24"/>
      <c r="AG88" s="24"/>
      <c r="AH88" s="24"/>
      <c r="AI88" s="24"/>
      <c r="AJ88" s="57"/>
      <c r="AK88" s="24"/>
      <c r="AL88" s="24"/>
      <c r="AM88" s="24"/>
      <c r="AN88" s="24"/>
      <c r="AO88" s="24"/>
      <c r="AP88" s="24"/>
      <c r="AQ88" s="24"/>
      <c r="AR88" s="24"/>
      <c r="AS88" s="25"/>
      <c r="AT88" s="25"/>
    </row>
    <row r="89" spans="1:46" ht="15">
      <c r="A89" s="28"/>
      <c r="B89" s="29"/>
      <c r="C89" s="28"/>
      <c r="D89" s="29" t="s">
        <v>35</v>
      </c>
      <c r="E89" s="28"/>
      <c r="F89" s="28"/>
      <c r="G89" s="28"/>
      <c r="H89" s="28"/>
      <c r="I89" s="28" t="s">
        <v>32</v>
      </c>
      <c r="J89" s="28"/>
      <c r="K89" s="28"/>
      <c r="L89" s="28"/>
      <c r="M89" s="132" t="s">
        <v>33</v>
      </c>
      <c r="N89" s="132"/>
      <c r="O89" s="132"/>
      <c r="P89" s="132"/>
      <c r="Q89" s="28"/>
      <c r="R89" s="28"/>
      <c r="S89" s="28"/>
      <c r="T89" s="28"/>
      <c r="U89" s="28"/>
      <c r="V89" s="28"/>
      <c r="W89" s="132"/>
      <c r="X89" s="132"/>
      <c r="Y89" s="132"/>
      <c r="Z89" s="24"/>
      <c r="AA89" s="24"/>
      <c r="AB89" s="24"/>
      <c r="AC89" s="24"/>
      <c r="AD89" s="24"/>
      <c r="AE89" s="24"/>
      <c r="AF89" s="24"/>
      <c r="AG89" s="24"/>
      <c r="AH89" s="24"/>
      <c r="AI89" s="24"/>
      <c r="AJ89" s="57"/>
      <c r="AK89" s="24"/>
      <c r="AL89" s="24"/>
      <c r="AM89" s="24"/>
      <c r="AN89" s="24"/>
      <c r="AO89" s="24"/>
      <c r="AP89" s="24"/>
      <c r="AQ89" s="24"/>
      <c r="AR89" s="24"/>
      <c r="AS89" s="25"/>
      <c r="AT89" s="25"/>
    </row>
    <row r="90" spans="1:46" ht="15">
      <c r="A90" s="28"/>
      <c r="B90" s="29"/>
      <c r="C90" s="28"/>
      <c r="D90" s="28"/>
      <c r="E90" s="28"/>
      <c r="F90" s="28"/>
      <c r="G90" s="28"/>
      <c r="H90" s="28"/>
      <c r="I90" s="28"/>
      <c r="J90" s="28"/>
      <c r="K90" s="28"/>
      <c r="L90" s="28"/>
      <c r="M90" s="28"/>
      <c r="N90" s="28"/>
      <c r="O90" s="28"/>
      <c r="P90" s="28"/>
      <c r="Q90" s="28"/>
      <c r="R90" s="28"/>
      <c r="S90" s="28"/>
      <c r="T90" s="28"/>
      <c r="U90" s="28"/>
      <c r="V90" s="28"/>
      <c r="W90" s="28"/>
      <c r="X90" s="28"/>
      <c r="Y90" s="28"/>
      <c r="Z90" s="24"/>
      <c r="AA90" s="24"/>
      <c r="AB90" s="24"/>
      <c r="AC90" s="24"/>
      <c r="AD90" s="24"/>
      <c r="AE90" s="24"/>
      <c r="AF90" s="24"/>
      <c r="AG90" s="24"/>
      <c r="AH90" s="24"/>
      <c r="AI90" s="24"/>
      <c r="AJ90" s="57"/>
      <c r="AK90" s="24"/>
      <c r="AL90" s="24"/>
      <c r="AM90" s="24"/>
      <c r="AN90" s="24"/>
      <c r="AO90" s="24"/>
      <c r="AP90" s="24"/>
      <c r="AQ90" s="24"/>
      <c r="AR90" s="24"/>
      <c r="AS90" s="25"/>
      <c r="AT90" s="25"/>
    </row>
  </sheetData>
  <sheetProtection/>
  <mergeCells count="88">
    <mergeCell ref="AK66:AK67"/>
    <mergeCell ref="AK68:AK69"/>
    <mergeCell ref="AK70:AK71"/>
    <mergeCell ref="AK62:AK63"/>
    <mergeCell ref="AS1:AZ7"/>
    <mergeCell ref="AY12:AY18"/>
    <mergeCell ref="AZ9:AZ18"/>
    <mergeCell ref="AH14:AH18"/>
    <mergeCell ref="AI14:AI18"/>
    <mergeCell ref="AW12:AW18"/>
    <mergeCell ref="AX12:AX18"/>
    <mergeCell ref="AV12:AV18"/>
    <mergeCell ref="AS14:AS18"/>
    <mergeCell ref="AT12:AT18"/>
    <mergeCell ref="AL44:AL45"/>
    <mergeCell ref="AM44:AM45"/>
    <mergeCell ref="A2:AR2"/>
    <mergeCell ref="A4:AR4"/>
    <mergeCell ref="AK44:AK45"/>
    <mergeCell ref="AL12:AM13"/>
    <mergeCell ref="AO14:AO18"/>
    <mergeCell ref="AM14:AM18"/>
    <mergeCell ref="AN14:AN18"/>
    <mergeCell ref="AB13:AB18"/>
    <mergeCell ref="AU12:AU18"/>
    <mergeCell ref="AL14:AL18"/>
    <mergeCell ref="AK12:AK18"/>
    <mergeCell ref="AJ12:AJ18"/>
    <mergeCell ref="AP12:AP18"/>
    <mergeCell ref="AQ12:AQ18"/>
    <mergeCell ref="AR14:AR18"/>
    <mergeCell ref="AG13:AG18"/>
    <mergeCell ref="AF9:AF18"/>
    <mergeCell ref="AG9:AG12"/>
    <mergeCell ref="AW9:AY11"/>
    <mergeCell ref="AN12:AO13"/>
    <mergeCell ref="AR12:AS13"/>
    <mergeCell ref="AH9:AM11"/>
    <mergeCell ref="AN9:AS11"/>
    <mergeCell ref="AT9:AV11"/>
    <mergeCell ref="AH12:AI13"/>
    <mergeCell ref="W89:Y89"/>
    <mergeCell ref="T13:T18"/>
    <mergeCell ref="U13:U18"/>
    <mergeCell ref="C11:V11"/>
    <mergeCell ref="W11:AB11"/>
    <mergeCell ref="C12:E12"/>
    <mergeCell ref="F12:I12"/>
    <mergeCell ref="J12:L12"/>
    <mergeCell ref="M12:P12"/>
    <mergeCell ref="Q12:S12"/>
    <mergeCell ref="M89:P89"/>
    <mergeCell ref="M84:P84"/>
    <mergeCell ref="AA13:AA18"/>
    <mergeCell ref="F13:F18"/>
    <mergeCell ref="G13:G18"/>
    <mergeCell ref="H13:H18"/>
    <mergeCell ref="I13:I18"/>
    <mergeCell ref="J13:J18"/>
    <mergeCell ref="K13:K18"/>
    <mergeCell ref="N13:N18"/>
    <mergeCell ref="Z12:AB12"/>
    <mergeCell ref="W13:W18"/>
    <mergeCell ref="A9:A18"/>
    <mergeCell ref="B9:B18"/>
    <mergeCell ref="Q13:Q18"/>
    <mergeCell ref="R13:R18"/>
    <mergeCell ref="C13:C18"/>
    <mergeCell ref="D13:D18"/>
    <mergeCell ref="X13:X18"/>
    <mergeCell ref="Y13:Y18"/>
    <mergeCell ref="E13:E18"/>
    <mergeCell ref="O13:O18"/>
    <mergeCell ref="C9:AE10"/>
    <mergeCell ref="AC11:AE11"/>
    <mergeCell ref="AC12:AE12"/>
    <mergeCell ref="AC13:AC18"/>
    <mergeCell ref="AD13:AD18"/>
    <mergeCell ref="AE13:AE18"/>
    <mergeCell ref="T12:V12"/>
    <mergeCell ref="W12:Y12"/>
    <mergeCell ref="AC44:AC45"/>
    <mergeCell ref="P13:P18"/>
    <mergeCell ref="V13:V18"/>
    <mergeCell ref="L13:L18"/>
    <mergeCell ref="M13:M18"/>
    <mergeCell ref="S13:S18"/>
    <mergeCell ref="Z13:Z18"/>
  </mergeCells>
  <printOptions/>
  <pageMargins left="0" right="0" top="0" bottom="0" header="0.31496062992125984" footer="0.31496062992125984"/>
  <pageSetup fitToHeight="40" fitToWidth="1" horizontalDpi="600" verticalDpi="600" orientation="landscape" paperSize="8" scale="38" r:id="rId1"/>
  <rowBreaks count="1" manualBreakCount="1">
    <brk id="62" max="51" man="1"/>
  </rowBreaks>
  <colBreaks count="1" manualBreakCount="1">
    <brk id="22" max="90"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ЕРЁМИНА ОЛЬГА МИХАЙЛОВНА</dc:creator>
  <cp:keywords/>
  <dc:description/>
  <cp:lastModifiedBy>admin</cp:lastModifiedBy>
  <cp:lastPrinted>2018-03-14T07:03:57Z</cp:lastPrinted>
  <dcterms:created xsi:type="dcterms:W3CDTF">2017-02-09T08:40:01Z</dcterms:created>
  <dcterms:modified xsi:type="dcterms:W3CDTF">2018-03-14T07:04:00Z</dcterms:modified>
  <cp:category/>
  <cp:version/>
  <cp:contentType/>
  <cp:contentStatus/>
</cp:coreProperties>
</file>